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<sst xmlns="http://schemas.openxmlformats.org/spreadsheetml/2006/main" count="297" uniqueCount="217">
  <si>
    <t xml:space="preserve"> </t>
  </si>
  <si>
    <t>w sprawie zmiany budżetu  na 2007 rok.</t>
  </si>
  <si>
    <t xml:space="preserve">                          Zmiany  w  planie  budżetu  po  stronie  dochodów  w  2007 roku </t>
  </si>
  <si>
    <t>TREŚĆ</t>
  </si>
  <si>
    <t>Rozdz.</t>
  </si>
  <si>
    <t>§</t>
  </si>
  <si>
    <t xml:space="preserve">Wielkość </t>
  </si>
  <si>
    <t>Zwiększe</t>
  </si>
  <si>
    <t>Zmniej</t>
  </si>
  <si>
    <t>dotychczas.</t>
  </si>
  <si>
    <t xml:space="preserve">nia </t>
  </si>
  <si>
    <t xml:space="preserve">szenia </t>
  </si>
  <si>
    <t>po zmianie</t>
  </si>
  <si>
    <t xml:space="preserve">Dz.010 - ROLNICTWO  I  ŁOWIECTWO </t>
  </si>
  <si>
    <t>Pozostała działalność</t>
  </si>
  <si>
    <t>O1095</t>
  </si>
  <si>
    <t xml:space="preserve">Dotacje celowe otrzymane z budżetu państwa na  realizację </t>
  </si>
  <si>
    <t>zadań  bieżących  z  zakresu  administracji  rządowej  oraz</t>
  </si>
  <si>
    <t>innych  zadań  zleconych  gminie (związkom gmin) ustawami</t>
  </si>
  <si>
    <t>Dz.020- LEŚNICTWO</t>
  </si>
  <si>
    <t>Gospodarka leśna</t>
  </si>
  <si>
    <t>O2001</t>
  </si>
  <si>
    <t xml:space="preserve">Dochody z najmu i dzierżawy składników  majątkowych </t>
  </si>
  <si>
    <t>Skarbu Państwa, jednostek samorządu terytorialnego</t>
  </si>
  <si>
    <t xml:space="preserve">lub innych jednostek zaliczanych do  sektora finansów </t>
  </si>
  <si>
    <r>
      <t xml:space="preserve">publicznych oraz innych umów o </t>
    </r>
    <r>
      <rPr>
        <sz val="9"/>
        <rFont val="Arial CE"/>
        <family val="0"/>
      </rPr>
      <t>podobnym charakterze</t>
    </r>
  </si>
  <si>
    <t>O750</t>
  </si>
  <si>
    <t>Wpływy ze sprzedaży wyrobów</t>
  </si>
  <si>
    <t>O840</t>
  </si>
  <si>
    <t>Dz.600-TRANSPORT  I  ŁĄCZNOŚĆ</t>
  </si>
  <si>
    <t xml:space="preserve">Drogi  publiczne  gminne </t>
  </si>
  <si>
    <t xml:space="preserve">Dotacje otrzymane z funduszy celowych na finansowanie </t>
  </si>
  <si>
    <t>lub dofinansowanie kosztów inwestycji  i zakupów</t>
  </si>
  <si>
    <t xml:space="preserve">inwestycyjnych jednostek sektora finansów publicznych </t>
  </si>
  <si>
    <t xml:space="preserve">Wpływy z tytułu pomocy finansowej udzielanej między </t>
  </si>
  <si>
    <t>jednostkami samorządu terytorialnego na dofinansowanie</t>
  </si>
  <si>
    <t xml:space="preserve">własnych zadań inwestycyjnych i zakupów inwestycyjnych </t>
  </si>
  <si>
    <t>Dz.700- GOSPODRKA   MIESZKANIOWA</t>
  </si>
  <si>
    <t xml:space="preserve">Gospodarka  gruntami  i  nieruchomościami </t>
  </si>
  <si>
    <t xml:space="preserve">Wpływy  z  opłat  za  zarząd, użytkowanie  i  użytkowanie </t>
  </si>
  <si>
    <t xml:space="preserve">wieczyste  nieruchomości </t>
  </si>
  <si>
    <t>O470</t>
  </si>
  <si>
    <t xml:space="preserve">Dochody z  najmu  i  dzierżawy  składników  majątkowych </t>
  </si>
  <si>
    <t>Skarbu  Państwa,  jednostek samorządu  terytorialnego</t>
  </si>
  <si>
    <t xml:space="preserve">lub  innych  jednostek zaliczanych  do  sektora  finansów </t>
  </si>
  <si>
    <r>
      <t xml:space="preserve">publicznych  oraz  innych  umów  o  </t>
    </r>
    <r>
      <rPr>
        <sz val="9"/>
        <rFont val="Arial CE"/>
        <family val="0"/>
      </rPr>
      <t>podobnym  charakterze</t>
    </r>
  </si>
  <si>
    <t>Wpływy z tytułu przekszt.prawa użytkowania wieczystego</t>
  </si>
  <si>
    <t xml:space="preserve">przysługującego  osobom  fizycznym w  prawo  własności </t>
  </si>
  <si>
    <t>O760</t>
  </si>
  <si>
    <t xml:space="preserve">Wpłaty z tytułu  odpłatnego  nabycia  prawa własności </t>
  </si>
  <si>
    <t>oraz prawa użytkowania wieczystego nieruchomości</t>
  </si>
  <si>
    <t>O770</t>
  </si>
  <si>
    <t xml:space="preserve">Pozostałe  odsetki </t>
  </si>
  <si>
    <t>O920</t>
  </si>
  <si>
    <t>Wpływy z różnych dochodów</t>
  </si>
  <si>
    <t>O970</t>
  </si>
  <si>
    <t xml:space="preserve">Dz.710 - DZIAŁALNOŚĆ USŁUGOWA  </t>
  </si>
  <si>
    <t>Plany zagospodarowania przestrzennego</t>
  </si>
  <si>
    <t xml:space="preserve">Otrzymane  spadki, zapisy  i  darowizny  w  postaci  pieniężnej </t>
  </si>
  <si>
    <t>O960</t>
  </si>
  <si>
    <t>Cmentarze</t>
  </si>
  <si>
    <t>Dotacje celowe otrzymane z budżetu państwa na zadania bieżące</t>
  </si>
  <si>
    <t>realizowane przez gminę na podstawie porozumień z organami</t>
  </si>
  <si>
    <t>administracji rządowej</t>
  </si>
  <si>
    <t xml:space="preserve">Dz.750 - ADMINISTRACJA   PUBLICZNA  </t>
  </si>
  <si>
    <t>Urzędy Wojewódzkie</t>
  </si>
  <si>
    <t xml:space="preserve">Dochody  jednostek samorządu  terytorialnego  </t>
  </si>
  <si>
    <t xml:space="preserve">związane  z  realizacją  zadań  z  zakresu  administracji </t>
  </si>
  <si>
    <t>rządowej  oraz  innych  zadań  zleconych  ustawami</t>
  </si>
  <si>
    <t>Rady Gmin /miast i miast na prawach powiatu/</t>
  </si>
  <si>
    <t>Urzędy Gmin / miast  i miast na prawach powiatu /</t>
  </si>
  <si>
    <t xml:space="preserve">Wpływy z różnych opłat </t>
  </si>
  <si>
    <t>O690</t>
  </si>
  <si>
    <t xml:space="preserve">Dochody  z  najmu  i  dzierżawy  składników  majątkowych </t>
  </si>
  <si>
    <t>Skarbu  Państwa,  jednostek  samorządu  terytorialnego</t>
  </si>
  <si>
    <t xml:space="preserve">lub  innych  jednostek  zaliczanych  do  sektora  finansów </t>
  </si>
  <si>
    <t>Wpływy z usług</t>
  </si>
  <si>
    <t>O830</t>
  </si>
  <si>
    <t>Pozostała  działalność</t>
  </si>
  <si>
    <t>Dz.751 - URZĘDY  NACZELNYCH  ORGANÓW   WŁADZY</t>
  </si>
  <si>
    <t>PAŃSTWOWEJ  I  OCHRONY  PRAWA  ORAZ  SĄDOWNICTWA</t>
  </si>
  <si>
    <t>Urzędy  naczelnych  organów  władzy  państwowej</t>
  </si>
  <si>
    <t>kontroli  i  ochrony  prawa</t>
  </si>
  <si>
    <t>zadań bieżących z zakresu administracji rządowej oraz</t>
  </si>
  <si>
    <t>innych zadań zleconych gminie (związkom gmin) ustawami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</si>
  <si>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</si>
  <si>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</si>
  <si>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</si>
  <si>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Wpływy z podatku dochodowego od  osób fizycznych</t>
  </si>
  <si>
    <t xml:space="preserve">Podatek od działalności gospodarczej osób fizycznych, </t>
  </si>
  <si>
    <t>opłacany w formie karty podatkowej</t>
  </si>
  <si>
    <t>O350</t>
  </si>
  <si>
    <t xml:space="preserve">Odsetki  od  nieterminowych  wpłat z tytułu podatków  i opłat </t>
  </si>
  <si>
    <t>O910</t>
  </si>
  <si>
    <t xml:space="preserve">Wpływy z podatku rolnego, podatku leśnego, podatku od </t>
  </si>
  <si>
    <t xml:space="preserve">czynności  cywilnoprawnych, podatków i opłat lokalnych </t>
  </si>
  <si>
    <t>od osób prawnych  i  innych  jednostek organizacyjnych</t>
  </si>
  <si>
    <t xml:space="preserve">Podatek od nieruchomości </t>
  </si>
  <si>
    <t>O310</t>
  </si>
  <si>
    <t>Podatek rolny</t>
  </si>
  <si>
    <t>O320</t>
  </si>
  <si>
    <t>Podatek leśny</t>
  </si>
  <si>
    <t>O330</t>
  </si>
  <si>
    <t xml:space="preserve">Podatek od środków  transportowych </t>
  </si>
  <si>
    <t>O340</t>
  </si>
  <si>
    <t>Podatek od  czynności cywilnoprawnych</t>
  </si>
  <si>
    <t>O500</t>
  </si>
  <si>
    <t>Odsetki  od  nieterminowych  wpłat z tytułu  podatków i opłat</t>
  </si>
  <si>
    <t xml:space="preserve">Rekompensaty utraconych dochodów w podatkach </t>
  </si>
  <si>
    <t xml:space="preserve">i opłatach lokalnych </t>
  </si>
  <si>
    <t>spadków i darowizn , podatku od czynności  cywilnoprawnych</t>
  </si>
  <si>
    <t xml:space="preserve">oraz podatków i opłat lokalnych od osób fizycznych. </t>
  </si>
  <si>
    <t xml:space="preserve">Podatek od spadków i darowizn </t>
  </si>
  <si>
    <t>O360</t>
  </si>
  <si>
    <t>Podatek od posiadania psów</t>
  </si>
  <si>
    <t>O370</t>
  </si>
  <si>
    <t xml:space="preserve">Wpływy z opłaty targowej </t>
  </si>
  <si>
    <t>O430</t>
  </si>
  <si>
    <t xml:space="preserve">Wpływy z opłaty administracyjnej za czynności  urzędowe </t>
  </si>
  <si>
    <t xml:space="preserve">O450 </t>
  </si>
  <si>
    <t>Wpływy z innych opłat stanowiących dochody</t>
  </si>
  <si>
    <t xml:space="preserve"> jednostek samorządu terytorialnego na  podstawie ustaw</t>
  </si>
  <si>
    <t>Wpływy z opłaty skarbowej</t>
  </si>
  <si>
    <t>O410</t>
  </si>
  <si>
    <t>Wpływy z opłaty eksploatacyjnej</t>
  </si>
  <si>
    <t>O460</t>
  </si>
  <si>
    <t>Wpływy z opłat za zezwolenia na sprzedaż alkoholu</t>
  </si>
  <si>
    <t>O480</t>
  </si>
  <si>
    <t xml:space="preserve">Wpływy z innych lokalnych opłat pobieranych przez jednostki </t>
  </si>
  <si>
    <t xml:space="preserve">samorządu terytorialnego na podstawie odrebnych ustaw </t>
  </si>
  <si>
    <t>O490</t>
  </si>
  <si>
    <t>Udziały gmin w podatkach stanow. dochód  budżetu  państwa</t>
  </si>
  <si>
    <t xml:space="preserve">Podatek  dochodowy od osób fizycznych </t>
  </si>
  <si>
    <t>OO10</t>
  </si>
  <si>
    <t xml:space="preserve">Podatek  dochodowy od osób prawnych </t>
  </si>
  <si>
    <t>OO20</t>
  </si>
  <si>
    <t xml:space="preserve">Pobór podatków,  opłat i niepodatk.należności budżetowych </t>
  </si>
  <si>
    <t>Dz. 758 - RÓŻNE  ROZLICZENIA</t>
  </si>
  <si>
    <t>Część oświatowa  subwencji ogólnej  dla jednostek</t>
  </si>
  <si>
    <t xml:space="preserve"> samorządu  terytorialnego</t>
  </si>
  <si>
    <t xml:space="preserve">Subwencje ogólne z budżetu  państwa </t>
  </si>
  <si>
    <t>Część  wyrównawcza  subwencji  ogólnej  dla gmin</t>
  </si>
  <si>
    <t xml:space="preserve">Różne  rozliczenia  finansowe </t>
  </si>
  <si>
    <t xml:space="preserve">Pozostałe odsetki </t>
  </si>
  <si>
    <t xml:space="preserve">O920 </t>
  </si>
  <si>
    <t xml:space="preserve">Część równoważąca  subwencji  ogólnej  dla  gmin </t>
  </si>
  <si>
    <t>Dz.801- OŚWIATA  I  WYCHOWANIE</t>
  </si>
  <si>
    <t>Szkoły  podstawowe</t>
  </si>
  <si>
    <t>Dochody z najmu i dzierżawy składników  majątkowych</t>
  </si>
  <si>
    <t xml:space="preserve">Skarbu Państwa, jednostek  samorządu  terytorialnego </t>
  </si>
  <si>
    <t xml:space="preserve">lub innych  jednostek zaliczanych do  sektora  finansów </t>
  </si>
  <si>
    <t>publicznych  oraz innych  umów  o  podobnym charakterze</t>
  </si>
  <si>
    <t>Oddziały przedszkolne w szkołach podstawowych</t>
  </si>
  <si>
    <t>Dotacje celowe otrzymane z gminy na zadania bieżące</t>
  </si>
  <si>
    <t>realizowane na podstawie porozumień (umów) między</t>
  </si>
  <si>
    <t>jednostkami samorządu terytorialnego</t>
  </si>
  <si>
    <t xml:space="preserve">Przedszkola </t>
  </si>
  <si>
    <t>Dowożenie uczniów do szkół</t>
  </si>
  <si>
    <t>Dz.852 - POMOC  SPOŁECZNA</t>
  </si>
  <si>
    <t xml:space="preserve">Świadczenia  rodzinne  oraz  składki  na  ubezpieczenia </t>
  </si>
  <si>
    <t>emerytalne  i  rentowe  z  ubezpieczenia  społecznego</t>
  </si>
  <si>
    <t>Składki  na  ubezpieczenie  zdrowotne  opłacane  za</t>
  </si>
  <si>
    <t xml:space="preserve">osoby  pobierające  niektóre  świadczenia  z  pomocy </t>
  </si>
  <si>
    <t>społecznej  oraz  niektóre  świadczenia  rodzinne</t>
  </si>
  <si>
    <t xml:space="preserve">Dotacje celowe otrzymane z budżetu państwa na  realiz. </t>
  </si>
  <si>
    <t>Zasiłki i pomoc w naturze  oraz składki na ubezpieczenia społ.</t>
  </si>
  <si>
    <t xml:space="preserve">Dotacje  celowe  otrzymane  z  budżetu  państwa  na </t>
  </si>
  <si>
    <t>realizację własnych zadań bieżących gmin ( związków gmin)</t>
  </si>
  <si>
    <t>Ośrodki  Pomocy  Społecznej</t>
  </si>
  <si>
    <t xml:space="preserve">Usługi  opiekuńcze  i  specjalistyczne  usługi  opiekuńcze </t>
  </si>
  <si>
    <t>Dz 854 - EDUKACYJNA  OPIEKA  WYCHOWAWCZA</t>
  </si>
  <si>
    <t>Świetlice szkolne</t>
  </si>
  <si>
    <t>Szkolne  schroniska  młodzieżowe</t>
  </si>
  <si>
    <t>Wpływy  z  usług</t>
  </si>
  <si>
    <t xml:space="preserve">Dotacje celowe otrzymane z powiatu  na zadania bieżące </t>
  </si>
  <si>
    <t>realizowane na podstawie porozumień  /umów/ między</t>
  </si>
  <si>
    <t>jednostkami samorzadu teryterialnego</t>
  </si>
  <si>
    <t>Pomoc materialna dla uczniów</t>
  </si>
  <si>
    <t>Dotacje celowe otrzymane z budżetu państwa na realizację</t>
  </si>
  <si>
    <t>własnych zadań bieżących gmin ( związków gmin)</t>
  </si>
  <si>
    <t>Dochody z najmu i dzierżawy składników majątkowych</t>
  </si>
  <si>
    <t xml:space="preserve">Skarbu Państwa, jednostek  samorządu terytorialnego </t>
  </si>
  <si>
    <t>lub innych  jednostek  zaliczanych do  sektora finansów</t>
  </si>
  <si>
    <t>publicznych oraz  innych  umów  o  podobnym  charakterze</t>
  </si>
  <si>
    <t>Pozostałe odsetki</t>
  </si>
  <si>
    <t xml:space="preserve">Dz.900 -GOSPODARKA KOMUNALNA I OCHRONA ŚRODOWISKA </t>
  </si>
  <si>
    <t xml:space="preserve">Zakłady Gospodarki Komunalnej </t>
  </si>
  <si>
    <t>Wpływy do budżetu nadwyżki środków obrotowych zakładu</t>
  </si>
  <si>
    <t>budżetowego</t>
  </si>
  <si>
    <t xml:space="preserve">Wpływy  i  wydatki  związane  z  gromadzeniem </t>
  </si>
  <si>
    <t>środków z opłat  produktowych</t>
  </si>
  <si>
    <t xml:space="preserve">Wpływy z opłaty produktowej </t>
  </si>
  <si>
    <t>O400</t>
  </si>
  <si>
    <t>Różna działalność</t>
  </si>
  <si>
    <t>Dotacje otrzymane z funduszy celowych  na finansowanie</t>
  </si>
  <si>
    <t xml:space="preserve"> lub dofinansowanie kosztów realizacji inwestycji </t>
  </si>
  <si>
    <t xml:space="preserve">i zakupów inwestycyjnych jednostek sektora finansów </t>
  </si>
  <si>
    <t xml:space="preserve">publicznych </t>
  </si>
  <si>
    <t>Dz.921- KULTURA  I  OCHRONA  DZIEDZICTWA  NARODOWEGO</t>
  </si>
  <si>
    <t xml:space="preserve">Domy  i  ośrodki  kultury,  świetlice  i  kluby </t>
  </si>
  <si>
    <t xml:space="preserve">Wpływy z usług </t>
  </si>
  <si>
    <t>Wpływy z róznych dochodów</t>
  </si>
  <si>
    <t xml:space="preserve">Dz.926 - KULTURA  FIZYCZNA  I  SPORT </t>
  </si>
  <si>
    <t>Zadania w zakresie kultury fizycznej i sportu</t>
  </si>
  <si>
    <t>Wpływy tytułu pomocy finansowej udzielanej między jednostkami</t>
  </si>
  <si>
    <t>samorządu terytorialnego na dofinansowanie własnych</t>
  </si>
  <si>
    <t>zadań bieżących</t>
  </si>
  <si>
    <t xml:space="preserve">Pozostała  działalność </t>
  </si>
  <si>
    <t xml:space="preserve">Razem </t>
  </si>
  <si>
    <t>Sporządziła:</t>
  </si>
  <si>
    <t xml:space="preserve">Załącznik nr 1 do uchwały Rady Gminy </t>
  </si>
  <si>
    <t xml:space="preserve">Zaniemyśl z dnia 03 września 2007 roku </t>
  </si>
  <si>
    <t>Skarbnik Gminy</t>
  </si>
  <si>
    <t>PRZEWODNICZĄCA</t>
  </si>
  <si>
    <t>RADY 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</si>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</sst>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8">
    <font>
      <sz val="10"/>
      <name val="Arial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9"/>
      <color indexed="22"/>
      <name val="Arial CE"/>
      <family val="2"/>
    </font>
    <font>
      <sz val="12"/>
      <color indexed="22"/>
      <name val="Arial CE"/>
      <family val="2"/>
    </font>
    <font>
      <sz val="11"/>
      <name val="Arial CE"/>
      <family val="0"/>
    </font>
    <font>
      <sz val="9"/>
      <name val="Arial"/>
      <family val="0"/>
    </font>
    <font>
      <sz val="8"/>
      <name val="Arial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center"/>
    </xf>
    <xf numFmtId="4" fontId="9" fillId="0" borderId="15" xfId="0" applyNumberFormat="1" applyFont="1" applyBorder="1" applyAlignment="1">
      <alignment horizontal="right"/>
    </xf>
    <xf numFmtId="0" fontId="9" fillId="3" borderId="15" xfId="0" applyFont="1" applyFill="1" applyBorder="1" applyAlignment="1">
      <alignment/>
    </xf>
    <xf numFmtId="0" fontId="9" fillId="3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4" fontId="4" fillId="2" borderId="16" xfId="0" applyNumberFormat="1" applyFont="1" applyFill="1" applyBorder="1" applyAlignment="1">
      <alignment/>
    </xf>
    <xf numFmtId="4" fontId="4" fillId="2" borderId="17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8" fillId="0" borderId="15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4" fontId="4" fillId="2" borderId="16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9" fillId="3" borderId="12" xfId="0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0" fontId="8" fillId="3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8" fillId="3" borderId="13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0" fontId="3" fillId="2" borderId="15" xfId="0" applyFont="1" applyFill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0" fontId="4" fillId="3" borderId="25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4" fontId="13" fillId="2" borderId="15" xfId="0" applyNumberFormat="1" applyFont="1" applyFill="1" applyBorder="1" applyAlignment="1">
      <alignment/>
    </xf>
    <xf numFmtId="4" fontId="13" fillId="2" borderId="21" xfId="0" applyNumberFormat="1" applyFont="1" applyFill="1" applyBorder="1" applyAlignment="1">
      <alignment/>
    </xf>
    <xf numFmtId="0" fontId="3" fillId="2" borderId="13" xfId="0" applyFont="1" applyFill="1" applyBorder="1" applyAlignment="1">
      <alignment/>
    </xf>
    <xf numFmtId="4" fontId="13" fillId="2" borderId="13" xfId="0" applyNumberFormat="1" applyFont="1" applyFill="1" applyBorder="1" applyAlignment="1">
      <alignment/>
    </xf>
    <xf numFmtId="4" fontId="13" fillId="2" borderId="14" xfId="0" applyNumberFormat="1" applyFont="1" applyFill="1" applyBorder="1" applyAlignment="1">
      <alignment/>
    </xf>
    <xf numFmtId="0" fontId="0" fillId="3" borderId="15" xfId="0" applyFill="1" applyBorder="1" applyAlignment="1">
      <alignment/>
    </xf>
    <xf numFmtId="0" fontId="8" fillId="0" borderId="15" xfId="0" applyFont="1" applyBorder="1" applyAlignment="1">
      <alignment/>
    </xf>
    <xf numFmtId="0" fontId="4" fillId="0" borderId="15" xfId="0" applyFont="1" applyBorder="1" applyAlignment="1">
      <alignment/>
    </xf>
    <xf numFmtId="4" fontId="11" fillId="0" borderId="15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9" fillId="0" borderId="12" xfId="0" applyFont="1" applyBorder="1" applyAlignment="1">
      <alignment horizontal="center"/>
    </xf>
    <xf numFmtId="4" fontId="9" fillId="0" borderId="12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0" fontId="8" fillId="3" borderId="15" xfId="0" applyFont="1" applyFill="1" applyBorder="1" applyAlignment="1">
      <alignment/>
    </xf>
    <xf numFmtId="4" fontId="9" fillId="3" borderId="15" xfId="0" applyNumberFormat="1" applyFont="1" applyFill="1" applyBorder="1" applyAlignment="1">
      <alignment/>
    </xf>
    <xf numFmtId="4" fontId="9" fillId="3" borderId="21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4" fillId="3" borderId="12" xfId="0" applyFont="1" applyFill="1" applyBorder="1" applyAlignment="1">
      <alignment/>
    </xf>
    <xf numFmtId="4" fontId="1" fillId="3" borderId="12" xfId="0" applyNumberFormat="1" applyFont="1" applyFill="1" applyBorder="1" applyAlignment="1">
      <alignment/>
    </xf>
    <xf numFmtId="4" fontId="1" fillId="3" borderId="20" xfId="0" applyNumberFormat="1" applyFont="1" applyFill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22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11" fillId="0" borderId="28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4" fontId="14" fillId="0" borderId="15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4" fillId="0" borderId="25" xfId="0" applyFont="1" applyBorder="1" applyAlignment="1">
      <alignment/>
    </xf>
    <xf numFmtId="4" fontId="3" fillId="0" borderId="2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5" xfId="0" applyFont="1" applyBorder="1" applyAlignment="1">
      <alignment/>
    </xf>
    <xf numFmtId="4" fontId="8" fillId="0" borderId="15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3" xfId="0" applyFont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4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22" xfId="0" applyFont="1" applyFill="1" applyBorder="1" applyAlignment="1">
      <alignment/>
    </xf>
    <xf numFmtId="0" fontId="9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4" fontId="9" fillId="0" borderId="24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0" fontId="4" fillId="3" borderId="18" xfId="0" applyFont="1" applyFill="1" applyBorder="1" applyAlignment="1">
      <alignment/>
    </xf>
    <xf numFmtId="0" fontId="9" fillId="3" borderId="15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0" fontId="4" fillId="3" borderId="22" xfId="0" applyFont="1" applyFill="1" applyBorder="1" applyAlignment="1">
      <alignment/>
    </xf>
    <xf numFmtId="0" fontId="3" fillId="3" borderId="22" xfId="0" applyFont="1" applyFill="1" applyBorder="1" applyAlignment="1">
      <alignment horizontal="center"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4" fontId="9" fillId="0" borderId="31" xfId="0" applyNumberFormat="1" applyFont="1" applyBorder="1" applyAlignment="1">
      <alignment/>
    </xf>
    <xf numFmtId="0" fontId="8" fillId="3" borderId="10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32" xfId="0" applyNumberFormat="1" applyFont="1" applyBorder="1" applyAlignment="1">
      <alignment/>
    </xf>
    <xf numFmtId="0" fontId="4" fillId="3" borderId="4" xfId="0" applyFont="1" applyFill="1" applyBorder="1" applyAlignment="1">
      <alignment/>
    </xf>
    <xf numFmtId="4" fontId="3" fillId="3" borderId="3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8" fillId="0" borderId="34" xfId="0" applyFont="1" applyBorder="1" applyAlignment="1">
      <alignment/>
    </xf>
    <xf numFmtId="0" fontId="9" fillId="0" borderId="34" xfId="0" applyFont="1" applyBorder="1" applyAlignment="1">
      <alignment horizontal="center"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0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workbookViewId="0" topLeftCell="A244">
      <selection activeCell="A284" sqref="A284"/>
    </sheetView>
  </sheetViews>
  <sheetFormatPr defaultColWidth="9.140625" defaultRowHeight="12.75"/>
  <cols>
    <col min="1" max="1" width="52.7109375" style="0" customWidth="1"/>
    <col min="2" max="3" width="9.140625" style="177" customWidth="1"/>
    <col min="4" max="4" width="13.140625" style="0" customWidth="1"/>
    <col min="5" max="5" width="13.00390625" style="0" customWidth="1"/>
    <col min="6" max="6" width="13.7109375" style="0" customWidth="1"/>
    <col min="7" max="7" width="13.421875" style="0" customWidth="1"/>
  </cols>
  <sheetData>
    <row r="1" ht="12.75">
      <c r="D1" t="s">
        <v>210</v>
      </c>
    </row>
    <row r="2" spans="1:4" ht="12.75">
      <c r="A2" t="s">
        <v>0</v>
      </c>
      <c r="D2" t="s">
        <v>211</v>
      </c>
    </row>
    <row r="3" ht="12.75">
      <c r="D3" t="s">
        <v>1</v>
      </c>
    </row>
    <row r="5" ht="15.75">
      <c r="A5" s="1" t="s">
        <v>2</v>
      </c>
    </row>
    <row r="6" ht="16.5" thickBot="1">
      <c r="A6" s="1"/>
    </row>
    <row r="7" spans="1:7" ht="18">
      <c r="A7" s="2" t="s">
        <v>3</v>
      </c>
      <c r="B7" s="3" t="s">
        <v>4</v>
      </c>
      <c r="C7" s="4" t="s">
        <v>5</v>
      </c>
      <c r="D7" s="5" t="s">
        <v>6</v>
      </c>
      <c r="E7" s="5" t="s">
        <v>7</v>
      </c>
      <c r="F7" s="5" t="s">
        <v>8</v>
      </c>
      <c r="G7" s="6" t="s">
        <v>6</v>
      </c>
    </row>
    <row r="8" spans="1:7" ht="18.75" thickBot="1">
      <c r="A8" s="7"/>
      <c r="B8" s="8"/>
      <c r="C8" s="9"/>
      <c r="D8" s="10" t="s">
        <v>9</v>
      </c>
      <c r="E8" s="11" t="s">
        <v>10</v>
      </c>
      <c r="F8" s="11" t="s">
        <v>11</v>
      </c>
      <c r="G8" s="12" t="s">
        <v>12</v>
      </c>
    </row>
    <row r="9" spans="1:7" ht="13.5" thickBot="1">
      <c r="A9" s="13" t="s">
        <v>13</v>
      </c>
      <c r="B9" s="14"/>
      <c r="C9" s="14"/>
      <c r="D9" s="15">
        <f>D10</f>
        <v>83731</v>
      </c>
      <c r="E9" s="16">
        <f>E10</f>
        <v>0</v>
      </c>
      <c r="F9" s="16">
        <f>F10</f>
        <v>0</v>
      </c>
      <c r="G9" s="15">
        <f>G10</f>
        <v>83731</v>
      </c>
    </row>
    <row r="10" spans="1:7" ht="14.25" thickBot="1" thickTop="1">
      <c r="A10" s="17" t="s">
        <v>14</v>
      </c>
      <c r="B10" s="18" t="s">
        <v>15</v>
      </c>
      <c r="C10" s="19"/>
      <c r="D10" s="20">
        <f>SUM(D11:D14)</f>
        <v>83731</v>
      </c>
      <c r="E10" s="21">
        <f>SUM(E11:E14)</f>
        <v>0</v>
      </c>
      <c r="F10" s="21">
        <f>SUM(F11:F14)</f>
        <v>0</v>
      </c>
      <c r="G10" s="20">
        <f>SUM(G11:G14)</f>
        <v>83731</v>
      </c>
    </row>
    <row r="11" spans="1:7" ht="12.75">
      <c r="A11" s="22" t="s">
        <v>16</v>
      </c>
      <c r="B11" s="178"/>
      <c r="C11" s="95"/>
      <c r="D11" s="24"/>
      <c r="E11" s="25"/>
      <c r="F11" s="25"/>
      <c r="G11" s="24"/>
    </row>
    <row r="12" spans="1:7" ht="12.75">
      <c r="A12" s="22" t="s">
        <v>17</v>
      </c>
      <c r="B12" s="27"/>
      <c r="C12" s="27"/>
      <c r="D12" s="24"/>
      <c r="E12" s="25"/>
      <c r="F12" s="25"/>
      <c r="G12" s="24"/>
    </row>
    <row r="13" spans="1:7" ht="12.75">
      <c r="A13" s="26" t="s">
        <v>18</v>
      </c>
      <c r="B13" s="27"/>
      <c r="C13" s="27">
        <v>2010</v>
      </c>
      <c r="D13" s="28">
        <v>83731</v>
      </c>
      <c r="E13" s="28"/>
      <c r="F13" s="28"/>
      <c r="G13" s="28">
        <v>83731</v>
      </c>
    </row>
    <row r="14" spans="1:7" ht="12.75">
      <c r="A14" s="29"/>
      <c r="B14" s="30"/>
      <c r="C14" s="30"/>
      <c r="D14" s="28"/>
      <c r="E14" s="28"/>
      <c r="F14" s="28"/>
      <c r="G14" s="28"/>
    </row>
    <row r="15" spans="1:7" ht="13.5" thickBot="1">
      <c r="A15" s="31" t="s">
        <v>19</v>
      </c>
      <c r="B15" s="128"/>
      <c r="C15" s="128"/>
      <c r="D15" s="33">
        <f>D16</f>
        <v>3000</v>
      </c>
      <c r="E15" s="34">
        <f>E16</f>
        <v>0</v>
      </c>
      <c r="F15" s="34">
        <f>F16</f>
        <v>0</v>
      </c>
      <c r="G15" s="33">
        <f>G16</f>
        <v>3000</v>
      </c>
    </row>
    <row r="16" spans="1:7" ht="14.25" thickBot="1" thickTop="1">
      <c r="A16" s="35" t="s">
        <v>20</v>
      </c>
      <c r="B16" s="129" t="s">
        <v>21</v>
      </c>
      <c r="C16" s="129"/>
      <c r="D16" s="37">
        <f>SUM(D17:D21)</f>
        <v>3000</v>
      </c>
      <c r="E16" s="38">
        <f>SUM(E17:E21)</f>
        <v>0</v>
      </c>
      <c r="F16" s="38">
        <f>SUM(F17:F21)</f>
        <v>0</v>
      </c>
      <c r="G16" s="37">
        <f>SUM(G17:G21)</f>
        <v>3000</v>
      </c>
    </row>
    <row r="17" spans="1:7" ht="12.75">
      <c r="A17" s="39" t="s">
        <v>22</v>
      </c>
      <c r="B17" s="95"/>
      <c r="C17" s="95"/>
      <c r="D17" s="40"/>
      <c r="E17" s="41"/>
      <c r="F17" s="41"/>
      <c r="G17" s="40"/>
    </row>
    <row r="18" spans="1:7" ht="12.75">
      <c r="A18" s="39" t="s">
        <v>23</v>
      </c>
      <c r="B18" s="95"/>
      <c r="C18" s="95"/>
      <c r="D18" s="40"/>
      <c r="E18" s="41"/>
      <c r="F18" s="41"/>
      <c r="G18" s="40"/>
    </row>
    <row r="19" spans="1:7" ht="12.75">
      <c r="A19" s="39" t="s">
        <v>24</v>
      </c>
      <c r="B19" s="27"/>
      <c r="C19" s="27"/>
      <c r="D19" s="42"/>
      <c r="E19" s="43"/>
      <c r="F19" s="43"/>
      <c r="G19" s="42"/>
    </row>
    <row r="20" spans="1:7" ht="12.75">
      <c r="A20" s="39" t="s">
        <v>25</v>
      </c>
      <c r="B20" s="27"/>
      <c r="C20" s="27" t="s">
        <v>26</v>
      </c>
      <c r="D20" s="44">
        <v>2500</v>
      </c>
      <c r="E20" s="45"/>
      <c r="F20" s="45"/>
      <c r="G20" s="44">
        <v>2500</v>
      </c>
    </row>
    <row r="21" spans="1:7" ht="12.75">
      <c r="A21" s="39" t="s">
        <v>27</v>
      </c>
      <c r="B21" s="27"/>
      <c r="C21" s="27" t="s">
        <v>28</v>
      </c>
      <c r="D21" s="44">
        <v>500</v>
      </c>
      <c r="E21" s="45"/>
      <c r="F21" s="45"/>
      <c r="G21" s="44">
        <v>500</v>
      </c>
    </row>
    <row r="22" spans="1:7" ht="12.75">
      <c r="A22" s="26"/>
      <c r="B22" s="27"/>
      <c r="C22" s="27"/>
      <c r="D22" s="42"/>
      <c r="E22" s="43"/>
      <c r="F22" s="43"/>
      <c r="G22" s="42"/>
    </row>
    <row r="23" spans="1:7" ht="13.5" thickBot="1">
      <c r="A23" s="31" t="s">
        <v>29</v>
      </c>
      <c r="B23" s="128"/>
      <c r="C23" s="128"/>
      <c r="D23" s="46">
        <f>D24</f>
        <v>135000</v>
      </c>
      <c r="E23" s="46">
        <f>E24</f>
        <v>0</v>
      </c>
      <c r="F23" s="46">
        <f>F24</f>
        <v>30000</v>
      </c>
      <c r="G23" s="46">
        <f>G24</f>
        <v>105000</v>
      </c>
    </row>
    <row r="24" spans="1:7" ht="14.25" thickBot="1" thickTop="1">
      <c r="A24" s="47" t="s">
        <v>30</v>
      </c>
      <c r="B24" s="179">
        <v>60016</v>
      </c>
      <c r="C24" s="179"/>
      <c r="D24" s="48">
        <f>SUM(D25:D30)</f>
        <v>135000</v>
      </c>
      <c r="E24" s="49">
        <f>SUM(E25:E30)</f>
        <v>0</v>
      </c>
      <c r="F24" s="49">
        <f>SUM(F25:F30)</f>
        <v>30000</v>
      </c>
      <c r="G24" s="48">
        <f>SUM(G25:G30)</f>
        <v>105000</v>
      </c>
    </row>
    <row r="25" spans="1:7" ht="12.75">
      <c r="A25" s="26" t="s">
        <v>31</v>
      </c>
      <c r="B25" s="27"/>
      <c r="C25" s="50"/>
      <c r="D25" s="44"/>
      <c r="E25" s="45"/>
      <c r="F25" s="45"/>
      <c r="G25" s="44"/>
    </row>
    <row r="26" spans="1:7" ht="12.75">
      <c r="A26" s="26" t="s">
        <v>32</v>
      </c>
      <c r="B26" s="27"/>
      <c r="C26" s="50"/>
      <c r="D26" s="44"/>
      <c r="E26" s="45"/>
      <c r="F26" s="45"/>
      <c r="G26" s="44"/>
    </row>
    <row r="27" spans="1:7" ht="12.75">
      <c r="A27" s="26" t="s">
        <v>33</v>
      </c>
      <c r="B27" s="27"/>
      <c r="C27" s="50">
        <v>6260</v>
      </c>
      <c r="D27" s="44">
        <v>105000</v>
      </c>
      <c r="E27" s="45"/>
      <c r="F27" s="45"/>
      <c r="G27" s="44">
        <v>105000</v>
      </c>
    </row>
    <row r="28" spans="1:7" ht="12.75">
      <c r="A28" s="26" t="s">
        <v>34</v>
      </c>
      <c r="B28" s="27"/>
      <c r="C28" s="50"/>
      <c r="D28" s="44"/>
      <c r="E28" s="45"/>
      <c r="F28" s="45"/>
      <c r="G28" s="44"/>
    </row>
    <row r="29" spans="1:7" ht="12.75">
      <c r="A29" s="26" t="s">
        <v>35</v>
      </c>
      <c r="B29" s="27"/>
      <c r="C29" s="50"/>
      <c r="D29" s="44"/>
      <c r="E29" s="45"/>
      <c r="F29" s="45"/>
      <c r="G29" s="44"/>
    </row>
    <row r="30" spans="1:7" ht="12.75">
      <c r="A30" s="26" t="s">
        <v>36</v>
      </c>
      <c r="B30" s="27"/>
      <c r="C30" s="50">
        <v>6300</v>
      </c>
      <c r="D30" s="44">
        <v>30000</v>
      </c>
      <c r="E30" s="45"/>
      <c r="F30" s="45">
        <v>30000</v>
      </c>
      <c r="G30" s="44">
        <v>0</v>
      </c>
    </row>
    <row r="31" spans="1:7" ht="12.75">
      <c r="A31" s="26"/>
      <c r="B31" s="27"/>
      <c r="C31" s="27"/>
      <c r="D31" s="42"/>
      <c r="E31" s="43"/>
      <c r="F31" s="43"/>
      <c r="G31" s="42"/>
    </row>
    <row r="32" spans="1:7" ht="13.5" thickBot="1">
      <c r="A32" s="31" t="s">
        <v>37</v>
      </c>
      <c r="B32" s="128"/>
      <c r="C32" s="128"/>
      <c r="D32" s="46">
        <f>D33</f>
        <v>443650</v>
      </c>
      <c r="E32" s="51">
        <f>E33</f>
        <v>145450</v>
      </c>
      <c r="F32" s="51">
        <f>F33</f>
        <v>0</v>
      </c>
      <c r="G32" s="46">
        <f>G33</f>
        <v>589100</v>
      </c>
    </row>
    <row r="33" spans="1:7" ht="14.25" thickBot="1" thickTop="1">
      <c r="A33" s="35" t="s">
        <v>38</v>
      </c>
      <c r="B33" s="129">
        <v>70005</v>
      </c>
      <c r="C33" s="129"/>
      <c r="D33" s="37">
        <f>SUM(D34:D45)</f>
        <v>443650</v>
      </c>
      <c r="E33" s="38">
        <f>SUM(E34:E45)</f>
        <v>145450</v>
      </c>
      <c r="F33" s="38">
        <f>SUM(F34:F45)</f>
        <v>0</v>
      </c>
      <c r="G33" s="37">
        <f>SUM(G34:G45)</f>
        <v>589100</v>
      </c>
    </row>
    <row r="34" spans="1:7" ht="12.75">
      <c r="A34" s="23" t="s">
        <v>39</v>
      </c>
      <c r="B34" s="178"/>
      <c r="C34" s="178"/>
      <c r="D34" s="52"/>
      <c r="E34" s="53"/>
      <c r="F34" s="53"/>
      <c r="G34" s="52"/>
    </row>
    <row r="35" spans="1:7" ht="12.75">
      <c r="A35" s="39" t="s">
        <v>40</v>
      </c>
      <c r="B35" s="27"/>
      <c r="C35" s="27" t="s">
        <v>41</v>
      </c>
      <c r="D35" s="54">
        <v>9780</v>
      </c>
      <c r="E35" s="54">
        <v>2200</v>
      </c>
      <c r="F35" s="54"/>
      <c r="G35" s="54">
        <v>11980</v>
      </c>
    </row>
    <row r="36" spans="1:7" ht="12.75">
      <c r="A36" s="39" t="s">
        <v>42</v>
      </c>
      <c r="B36" s="180"/>
      <c r="C36" s="180"/>
      <c r="D36" s="54"/>
      <c r="E36" s="54"/>
      <c r="F36" s="54"/>
      <c r="G36" s="54"/>
    </row>
    <row r="37" spans="1:7" ht="12.75">
      <c r="A37" s="39" t="s">
        <v>43</v>
      </c>
      <c r="B37" s="180"/>
      <c r="C37" s="180"/>
      <c r="D37" s="54"/>
      <c r="E37" s="55"/>
      <c r="F37" s="55"/>
      <c r="G37" s="54"/>
    </row>
    <row r="38" spans="1:7" ht="12.75">
      <c r="A38" s="39" t="s">
        <v>44</v>
      </c>
      <c r="B38" s="180"/>
      <c r="C38" s="180"/>
      <c r="D38" s="54"/>
      <c r="E38" s="55"/>
      <c r="F38" s="55"/>
      <c r="G38" s="54"/>
    </row>
    <row r="39" spans="1:7" ht="12.75">
      <c r="A39" s="39" t="s">
        <v>45</v>
      </c>
      <c r="B39" s="30"/>
      <c r="C39" s="30" t="s">
        <v>26</v>
      </c>
      <c r="D39" s="54">
        <v>28500</v>
      </c>
      <c r="E39" s="55"/>
      <c r="F39" s="55"/>
      <c r="G39" s="54">
        <v>28500</v>
      </c>
    </row>
    <row r="40" spans="1:7" ht="12.75">
      <c r="A40" s="56" t="s">
        <v>46</v>
      </c>
      <c r="B40" s="30"/>
      <c r="C40" s="180"/>
      <c r="D40" s="54"/>
      <c r="E40" s="55"/>
      <c r="F40" s="55"/>
      <c r="G40" s="54"/>
    </row>
    <row r="41" spans="1:7" ht="12.75">
      <c r="A41" s="56" t="s">
        <v>47</v>
      </c>
      <c r="B41" s="180"/>
      <c r="C41" s="30" t="s">
        <v>48</v>
      </c>
      <c r="D41" s="54">
        <v>11380</v>
      </c>
      <c r="E41" s="55"/>
      <c r="F41" s="55"/>
      <c r="G41" s="54">
        <v>11380</v>
      </c>
    </row>
    <row r="42" spans="1:7" ht="12.75">
      <c r="A42" s="56" t="s">
        <v>49</v>
      </c>
      <c r="B42" s="30"/>
      <c r="C42" s="181"/>
      <c r="D42" s="42"/>
      <c r="E42" s="55"/>
      <c r="F42" s="55"/>
      <c r="G42" s="42"/>
    </row>
    <row r="43" spans="1:7" ht="12.75">
      <c r="A43" s="56" t="s">
        <v>50</v>
      </c>
      <c r="B43" s="30"/>
      <c r="C43" s="30" t="s">
        <v>51</v>
      </c>
      <c r="D43" s="54">
        <v>390700</v>
      </c>
      <c r="E43" s="55">
        <v>141850</v>
      </c>
      <c r="F43" s="55"/>
      <c r="G43" s="54">
        <v>532550</v>
      </c>
    </row>
    <row r="44" spans="1:7" ht="12.75">
      <c r="A44" s="56" t="s">
        <v>52</v>
      </c>
      <c r="B44" s="30"/>
      <c r="C44" s="30" t="s">
        <v>53</v>
      </c>
      <c r="D44" s="54">
        <v>3190</v>
      </c>
      <c r="E44" s="55"/>
      <c r="F44" s="55"/>
      <c r="G44" s="54">
        <v>3190</v>
      </c>
    </row>
    <row r="45" spans="1:7" ht="12.75">
      <c r="A45" s="57" t="s">
        <v>54</v>
      </c>
      <c r="B45" s="27"/>
      <c r="C45" s="27" t="s">
        <v>55</v>
      </c>
      <c r="D45" s="58">
        <v>100</v>
      </c>
      <c r="E45" s="59">
        <v>1400</v>
      </c>
      <c r="F45" s="59"/>
      <c r="G45" s="58">
        <v>1500</v>
      </c>
    </row>
    <row r="46" spans="1:7" ht="12.75">
      <c r="A46" s="60"/>
      <c r="B46" s="61"/>
      <c r="C46" s="61"/>
      <c r="D46" s="58"/>
      <c r="E46" s="59"/>
      <c r="F46" s="59"/>
      <c r="G46" s="58"/>
    </row>
    <row r="47" spans="1:7" ht="13.5" thickBot="1">
      <c r="A47" s="31" t="s">
        <v>56</v>
      </c>
      <c r="B47" s="128"/>
      <c r="C47" s="128"/>
      <c r="D47" s="46">
        <f>D48+D51</f>
        <v>4500</v>
      </c>
      <c r="E47" s="51">
        <f>E48+E51</f>
        <v>0</v>
      </c>
      <c r="F47" s="51">
        <f>F48+F51</f>
        <v>0</v>
      </c>
      <c r="G47" s="46">
        <f>G48+G51</f>
        <v>4500</v>
      </c>
    </row>
    <row r="48" spans="1:7" ht="14.25" thickBot="1" thickTop="1">
      <c r="A48" s="62" t="s">
        <v>57</v>
      </c>
      <c r="B48" s="179">
        <v>71004</v>
      </c>
      <c r="C48" s="179"/>
      <c r="D48" s="37">
        <f>SUM(D49)</f>
        <v>500</v>
      </c>
      <c r="E48" s="49">
        <f>SUM(E49)</f>
        <v>0</v>
      </c>
      <c r="F48" s="49">
        <f>SUM(F49)</f>
        <v>0</v>
      </c>
      <c r="G48" s="37">
        <f>SUM(G49)</f>
        <v>500</v>
      </c>
    </row>
    <row r="49" spans="1:7" ht="12.75">
      <c r="A49" s="29" t="s">
        <v>58</v>
      </c>
      <c r="B49" s="30"/>
      <c r="C49" s="30" t="s">
        <v>59</v>
      </c>
      <c r="D49" s="58">
        <v>500</v>
      </c>
      <c r="E49" s="59"/>
      <c r="F49" s="59"/>
      <c r="G49" s="58">
        <v>500</v>
      </c>
    </row>
    <row r="50" spans="1:7" ht="12.75">
      <c r="A50" s="29"/>
      <c r="B50" s="30"/>
      <c r="C50" s="30"/>
      <c r="D50" s="54"/>
      <c r="E50" s="54"/>
      <c r="F50" s="54"/>
      <c r="G50" s="54"/>
    </row>
    <row r="51" spans="1:7" ht="13.5" thickBot="1">
      <c r="A51" s="62" t="s">
        <v>60</v>
      </c>
      <c r="B51" s="179">
        <v>71035</v>
      </c>
      <c r="C51" s="179"/>
      <c r="D51" s="48">
        <f>SUM(D52:D54)</f>
        <v>4000</v>
      </c>
      <c r="E51" s="49">
        <f>SUM(E52:E54)</f>
        <v>0</v>
      </c>
      <c r="F51" s="49">
        <f>SUM(F52:F54)</f>
        <v>0</v>
      </c>
      <c r="G51" s="48">
        <f>SUM(G52:G54)</f>
        <v>4000</v>
      </c>
    </row>
    <row r="52" spans="1:7" ht="12.75">
      <c r="A52" s="29" t="s">
        <v>61</v>
      </c>
      <c r="B52" s="30"/>
      <c r="C52" s="30"/>
      <c r="D52" s="58"/>
      <c r="E52" s="59"/>
      <c r="F52" s="59"/>
      <c r="G52" s="58"/>
    </row>
    <row r="53" spans="1:7" ht="12.75">
      <c r="A53" s="29" t="s">
        <v>62</v>
      </c>
      <c r="B53" s="30"/>
      <c r="C53" s="30"/>
      <c r="D53" s="58"/>
      <c r="E53" s="59"/>
      <c r="F53" s="59"/>
      <c r="G53" s="58"/>
    </row>
    <row r="54" spans="1:7" ht="12.75">
      <c r="A54" s="29" t="s">
        <v>63</v>
      </c>
      <c r="B54" s="30"/>
      <c r="C54" s="30">
        <v>2020</v>
      </c>
      <c r="D54" s="58">
        <v>4000</v>
      </c>
      <c r="E54" s="59"/>
      <c r="F54" s="59"/>
      <c r="G54" s="58">
        <v>4000</v>
      </c>
    </row>
    <row r="55" spans="1:7" ht="12.75">
      <c r="A55" s="57"/>
      <c r="B55" s="27"/>
      <c r="C55" s="27"/>
      <c r="D55" s="58"/>
      <c r="E55" s="59"/>
      <c r="F55" s="59"/>
      <c r="G55" s="58"/>
    </row>
    <row r="56" spans="1:7" ht="12.75">
      <c r="A56" s="63"/>
      <c r="B56" s="182"/>
      <c r="C56" s="182"/>
      <c r="D56" s="58"/>
      <c r="E56" s="59"/>
      <c r="F56" s="59"/>
      <c r="G56" s="58"/>
    </row>
    <row r="57" spans="1:7" ht="13.5" thickBot="1">
      <c r="A57" s="31" t="s">
        <v>64</v>
      </c>
      <c r="B57" s="128"/>
      <c r="C57" s="128"/>
      <c r="D57" s="46">
        <f>D58+D69+D66+D78</f>
        <v>83909</v>
      </c>
      <c r="E57" s="51">
        <f>E58+E69+E66+E78</f>
        <v>1100</v>
      </c>
      <c r="F57" s="51">
        <f>F58+F69+F66+F78</f>
        <v>0</v>
      </c>
      <c r="G57" s="46">
        <f>G58+G69+G66+G78</f>
        <v>85009</v>
      </c>
    </row>
    <row r="58" spans="1:7" ht="14.25" thickBot="1" thickTop="1">
      <c r="A58" s="62" t="s">
        <v>65</v>
      </c>
      <c r="B58" s="179">
        <v>75011</v>
      </c>
      <c r="C58" s="179"/>
      <c r="D58" s="37">
        <f>SUM(D59:D64)</f>
        <v>51600</v>
      </c>
      <c r="E58" s="49">
        <f>SUM(E59:E64)</f>
        <v>0</v>
      </c>
      <c r="F58" s="49">
        <f>SUM(F59:F64)</f>
        <v>0</v>
      </c>
      <c r="G58" s="37">
        <f>SUM(G59:G64)</f>
        <v>51600</v>
      </c>
    </row>
    <row r="59" spans="1:7" ht="12.75">
      <c r="A59" s="22" t="s">
        <v>16</v>
      </c>
      <c r="B59" s="178"/>
      <c r="C59" s="95"/>
      <c r="D59" s="42"/>
      <c r="E59" s="42"/>
      <c r="F59" s="42"/>
      <c r="G59" s="42"/>
    </row>
    <row r="60" spans="1:7" ht="12.75">
      <c r="A60" s="22" t="s">
        <v>17</v>
      </c>
      <c r="B60" s="27"/>
      <c r="C60" s="27"/>
      <c r="D60" s="42"/>
      <c r="E60" s="42"/>
      <c r="F60" s="42"/>
      <c r="G60" s="42"/>
    </row>
    <row r="61" spans="1:7" ht="12.75">
      <c r="A61" s="26" t="s">
        <v>18</v>
      </c>
      <c r="B61" s="27"/>
      <c r="C61" s="27">
        <v>2010</v>
      </c>
      <c r="D61" s="44">
        <v>50700</v>
      </c>
      <c r="E61" s="44"/>
      <c r="F61" s="44"/>
      <c r="G61" s="44">
        <v>50700</v>
      </c>
    </row>
    <row r="62" spans="1:7" ht="12.75">
      <c r="A62" s="39" t="s">
        <v>66</v>
      </c>
      <c r="B62" s="183"/>
      <c r="C62" s="27"/>
      <c r="D62" s="44"/>
      <c r="E62" s="45"/>
      <c r="F62" s="45"/>
      <c r="G62" s="44"/>
    </row>
    <row r="63" spans="1:7" ht="12.75">
      <c r="A63" s="39" t="s">
        <v>67</v>
      </c>
      <c r="B63" s="183"/>
      <c r="C63" s="27"/>
      <c r="D63" s="44"/>
      <c r="E63" s="45"/>
      <c r="F63" s="45"/>
      <c r="G63" s="44"/>
    </row>
    <row r="64" spans="1:7" ht="12.75">
      <c r="A64" s="65" t="s">
        <v>68</v>
      </c>
      <c r="B64" s="183"/>
      <c r="C64" s="27">
        <v>2360</v>
      </c>
      <c r="D64" s="44">
        <v>900</v>
      </c>
      <c r="E64" s="45"/>
      <c r="F64" s="45"/>
      <c r="G64" s="44">
        <v>900</v>
      </c>
    </row>
    <row r="65" spans="1:7" ht="12.75">
      <c r="A65" s="26"/>
      <c r="B65" s="27"/>
      <c r="C65" s="27"/>
      <c r="D65" s="42"/>
      <c r="E65" s="42"/>
      <c r="F65" s="42"/>
      <c r="G65" s="42"/>
    </row>
    <row r="66" spans="1:7" ht="13.5" thickBot="1">
      <c r="A66" s="66" t="s">
        <v>69</v>
      </c>
      <c r="B66" s="68">
        <v>75022</v>
      </c>
      <c r="C66" s="68"/>
      <c r="D66" s="69">
        <f>SUM(D67)</f>
        <v>360</v>
      </c>
      <c r="E66" s="69">
        <f>SUM(E67)</f>
        <v>0</v>
      </c>
      <c r="F66" s="69">
        <f>SUM(F67)</f>
        <v>0</v>
      </c>
      <c r="G66" s="69">
        <f>SUM(G67)</f>
        <v>360</v>
      </c>
    </row>
    <row r="67" spans="1:7" ht="12.75">
      <c r="A67" s="60" t="s">
        <v>54</v>
      </c>
      <c r="B67" s="61"/>
      <c r="C67" s="61" t="s">
        <v>55</v>
      </c>
      <c r="D67" s="70">
        <v>360</v>
      </c>
      <c r="E67" s="70"/>
      <c r="F67" s="70"/>
      <c r="G67" s="70">
        <v>360</v>
      </c>
    </row>
    <row r="68" spans="1:7" ht="12.75">
      <c r="A68" s="71"/>
      <c r="B68" s="72"/>
      <c r="C68" s="72"/>
      <c r="D68" s="73"/>
      <c r="E68" s="73"/>
      <c r="F68" s="73"/>
      <c r="G68" s="73"/>
    </row>
    <row r="69" spans="1:7" ht="13.5" thickBot="1">
      <c r="A69" s="17" t="s">
        <v>70</v>
      </c>
      <c r="B69" s="19">
        <v>75023</v>
      </c>
      <c r="C69" s="19"/>
      <c r="D69" s="20">
        <f>SUM(D70:D76)</f>
        <v>13949</v>
      </c>
      <c r="E69" s="20">
        <f>SUM(E70:E76)</f>
        <v>1100</v>
      </c>
      <c r="F69" s="20">
        <f>SUM(F70:F75)</f>
        <v>0</v>
      </c>
      <c r="G69" s="20">
        <f>SUM(G70:G76)</f>
        <v>15049</v>
      </c>
    </row>
    <row r="70" spans="1:7" ht="12.75">
      <c r="A70" s="26" t="s">
        <v>71</v>
      </c>
      <c r="B70" s="27"/>
      <c r="C70" s="50" t="s">
        <v>72</v>
      </c>
      <c r="D70" s="44">
        <v>200</v>
      </c>
      <c r="E70" s="45"/>
      <c r="F70" s="45"/>
      <c r="G70" s="44">
        <v>200</v>
      </c>
    </row>
    <row r="71" spans="1:7" ht="12.75">
      <c r="A71" s="39" t="s">
        <v>73</v>
      </c>
      <c r="B71" s="27"/>
      <c r="C71" s="50"/>
      <c r="D71" s="44"/>
      <c r="E71" s="44"/>
      <c r="F71" s="45"/>
      <c r="G71" s="44"/>
    </row>
    <row r="72" spans="1:7" ht="12.75">
      <c r="A72" s="39" t="s">
        <v>74</v>
      </c>
      <c r="B72" s="27"/>
      <c r="C72" s="27"/>
      <c r="D72" s="44"/>
      <c r="E72" s="45"/>
      <c r="F72" s="45"/>
      <c r="G72" s="44"/>
    </row>
    <row r="73" spans="1:7" ht="12.75">
      <c r="A73" s="39" t="s">
        <v>75</v>
      </c>
      <c r="B73" s="27"/>
      <c r="C73" s="27"/>
      <c r="D73" s="44"/>
      <c r="E73" s="45"/>
      <c r="F73" s="45"/>
      <c r="G73" s="44"/>
    </row>
    <row r="74" spans="1:7" ht="12.75">
      <c r="A74" s="39" t="s">
        <v>45</v>
      </c>
      <c r="B74" s="183"/>
      <c r="C74" s="27" t="s">
        <v>26</v>
      </c>
      <c r="D74" s="44">
        <v>13089</v>
      </c>
      <c r="E74" s="45"/>
      <c r="F74" s="45"/>
      <c r="G74" s="44">
        <v>13089</v>
      </c>
    </row>
    <row r="75" spans="1:7" ht="12.75">
      <c r="A75" s="26" t="s">
        <v>76</v>
      </c>
      <c r="B75" s="27"/>
      <c r="C75" s="27" t="s">
        <v>77</v>
      </c>
      <c r="D75" s="44">
        <v>600</v>
      </c>
      <c r="E75" s="45">
        <v>1100</v>
      </c>
      <c r="F75" s="45"/>
      <c r="G75" s="44">
        <v>1700</v>
      </c>
    </row>
    <row r="76" spans="1:7" ht="12.75">
      <c r="A76" s="56" t="s">
        <v>54</v>
      </c>
      <c r="B76" s="183"/>
      <c r="C76" s="27" t="s">
        <v>55</v>
      </c>
      <c r="D76" s="44">
        <v>60</v>
      </c>
      <c r="E76" s="45"/>
      <c r="F76" s="45"/>
      <c r="G76" s="44">
        <v>60</v>
      </c>
    </row>
    <row r="77" spans="1:7" ht="12.75">
      <c r="A77" s="39"/>
      <c r="B77" s="183"/>
      <c r="C77" s="27"/>
      <c r="D77" s="44"/>
      <c r="E77" s="45"/>
      <c r="F77" s="45"/>
      <c r="G77" s="44"/>
    </row>
    <row r="78" spans="1:7" ht="13.5" thickBot="1">
      <c r="A78" s="17" t="s">
        <v>78</v>
      </c>
      <c r="B78" s="19">
        <v>75095</v>
      </c>
      <c r="C78" s="19"/>
      <c r="D78" s="20">
        <f>SUM(D79)</f>
        <v>18000</v>
      </c>
      <c r="E78" s="21">
        <f>SUM(E79)</f>
        <v>0</v>
      </c>
      <c r="F78" s="21">
        <f>SUM(F79)</f>
        <v>0</v>
      </c>
      <c r="G78" s="20">
        <f>SUM(G79)</f>
        <v>18000</v>
      </c>
    </row>
    <row r="79" spans="1:7" ht="12.75">
      <c r="A79" s="56" t="s">
        <v>54</v>
      </c>
      <c r="B79" s="183"/>
      <c r="C79" s="27" t="s">
        <v>55</v>
      </c>
      <c r="D79" s="44">
        <v>18000</v>
      </c>
      <c r="E79" s="45"/>
      <c r="F79" s="45"/>
      <c r="G79" s="44">
        <v>18000</v>
      </c>
    </row>
    <row r="80" spans="1:7" ht="12.75">
      <c r="A80" s="65"/>
      <c r="B80" s="183"/>
      <c r="C80" s="27"/>
      <c r="D80" s="44"/>
      <c r="E80" s="45"/>
      <c r="F80" s="45"/>
      <c r="G80" s="44"/>
    </row>
    <row r="81" spans="1:7" ht="15">
      <c r="A81" s="74" t="s">
        <v>79</v>
      </c>
      <c r="B81" s="27"/>
      <c r="C81" s="27"/>
      <c r="D81" s="75"/>
      <c r="E81" s="76"/>
      <c r="F81" s="76"/>
      <c r="G81" s="75"/>
    </row>
    <row r="82" spans="1:7" ht="13.5" thickBot="1">
      <c r="A82" s="32" t="s">
        <v>80</v>
      </c>
      <c r="B82" s="184"/>
      <c r="C82" s="184"/>
      <c r="D82" s="46">
        <f>D84</f>
        <v>960</v>
      </c>
      <c r="E82" s="46">
        <f>E84</f>
        <v>0</v>
      </c>
      <c r="F82" s="46">
        <f>F84</f>
        <v>0</v>
      </c>
      <c r="G82" s="46">
        <f>G84</f>
        <v>960</v>
      </c>
    </row>
    <row r="83" spans="1:7" ht="16.5" thickBot="1" thickTop="1">
      <c r="A83" s="35" t="s">
        <v>81</v>
      </c>
      <c r="B83" s="178"/>
      <c r="C83" s="178"/>
      <c r="D83" s="77"/>
      <c r="E83" s="78"/>
      <c r="F83" s="78"/>
      <c r="G83" s="77"/>
    </row>
    <row r="84" spans="1:7" ht="13.5" thickBot="1">
      <c r="A84" s="79" t="s">
        <v>82</v>
      </c>
      <c r="B84" s="139">
        <v>75101</v>
      </c>
      <c r="C84" s="139"/>
      <c r="D84" s="81">
        <f>SUM(D85:D87)</f>
        <v>960</v>
      </c>
      <c r="E84" s="82">
        <f>SUM(E85:E87)</f>
        <v>0</v>
      </c>
      <c r="F84" s="82">
        <f>SUM(F85:F87)</f>
        <v>0</v>
      </c>
      <c r="G84" s="81">
        <f>SUM(G85:G87)</f>
        <v>960</v>
      </c>
    </row>
    <row r="85" spans="1:7" ht="12.75">
      <c r="A85" s="22" t="s">
        <v>16</v>
      </c>
      <c r="B85" s="178"/>
      <c r="C85" s="95"/>
      <c r="D85" s="40"/>
      <c r="E85" s="41"/>
      <c r="F85" s="41"/>
      <c r="G85" s="40"/>
    </row>
    <row r="86" spans="1:7" ht="12.75">
      <c r="A86" s="22" t="s">
        <v>83</v>
      </c>
      <c r="B86" s="27"/>
      <c r="C86" s="27"/>
      <c r="D86" s="42"/>
      <c r="E86" s="43"/>
      <c r="F86" s="43"/>
      <c r="G86" s="42"/>
    </row>
    <row r="87" spans="1:7" ht="12.75">
      <c r="A87" s="26" t="s">
        <v>84</v>
      </c>
      <c r="B87" s="27"/>
      <c r="C87" s="27">
        <v>2010</v>
      </c>
      <c r="D87" s="44">
        <v>960</v>
      </c>
      <c r="E87" s="45"/>
      <c r="F87" s="45"/>
      <c r="G87" s="44">
        <v>960</v>
      </c>
    </row>
    <row r="88" spans="1:7" ht="12.75">
      <c r="A88" s="83"/>
      <c r="B88" s="27"/>
      <c r="C88" s="27"/>
      <c r="D88" s="44"/>
      <c r="E88" s="45"/>
      <c r="F88" s="45"/>
      <c r="G88" s="44"/>
    </row>
    <row r="89" spans="1:7" ht="15">
      <c r="A89" s="74" t="s">
        <v>85</v>
      </c>
      <c r="B89" s="185"/>
      <c r="C89" s="185"/>
      <c r="D89" s="84"/>
      <c r="E89" s="85"/>
      <c r="F89" s="85"/>
      <c r="G89" s="84"/>
    </row>
    <row r="90" spans="1:7" ht="15">
      <c r="A90" s="86" t="s">
        <v>86</v>
      </c>
      <c r="B90" s="186"/>
      <c r="C90" s="186"/>
      <c r="D90" s="87"/>
      <c r="E90" s="88"/>
      <c r="F90" s="88"/>
      <c r="G90" s="87"/>
    </row>
    <row r="91" spans="1:7" ht="13.5" thickBot="1">
      <c r="A91" s="32" t="s">
        <v>87</v>
      </c>
      <c r="B91" s="184"/>
      <c r="C91" s="184"/>
      <c r="D91" s="46">
        <f>D92+D99+D111+D124+D131+D135</f>
        <v>4662688</v>
      </c>
      <c r="E91" s="46">
        <f>E92+E99+E111+E124+E131+E135</f>
        <v>46911</v>
      </c>
      <c r="F91" s="46">
        <f>F92+F99+F111+F124+F131+F135</f>
        <v>0</v>
      </c>
      <c r="G91" s="46">
        <f>G92+G99+G111+G124+G131+G135</f>
        <v>4709599</v>
      </c>
    </row>
    <row r="92" spans="1:7" ht="14.25" thickBot="1" thickTop="1">
      <c r="A92" s="36" t="s">
        <v>88</v>
      </c>
      <c r="B92" s="129">
        <v>75601</v>
      </c>
      <c r="C92" s="129"/>
      <c r="D92" s="37">
        <f>SUM(D94:D95)</f>
        <v>11000</v>
      </c>
      <c r="E92" s="38">
        <f>SUM(E94:E95)</f>
        <v>0</v>
      </c>
      <c r="F92" s="38">
        <f>SUM(F94:F95)</f>
        <v>0</v>
      </c>
      <c r="G92" s="37">
        <f>SUM(G94:G95)</f>
        <v>11000</v>
      </c>
    </row>
    <row r="93" spans="1:7" ht="12.75">
      <c r="A93" s="22" t="s">
        <v>89</v>
      </c>
      <c r="B93" s="95"/>
      <c r="C93" s="95"/>
      <c r="D93" s="40"/>
      <c r="E93" s="41"/>
      <c r="F93" s="41"/>
      <c r="G93" s="40"/>
    </row>
    <row r="94" spans="1:7" ht="12.75">
      <c r="A94" s="89" t="s">
        <v>90</v>
      </c>
      <c r="B94" s="180"/>
      <c r="C94" s="30" t="s">
        <v>91</v>
      </c>
      <c r="D94" s="44">
        <v>10000</v>
      </c>
      <c r="E94" s="45"/>
      <c r="F94" s="45"/>
      <c r="G94" s="44">
        <v>10000</v>
      </c>
    </row>
    <row r="95" spans="1:7" ht="12.75">
      <c r="A95" s="90" t="s">
        <v>92</v>
      </c>
      <c r="B95" s="183"/>
      <c r="C95" s="27" t="s">
        <v>93</v>
      </c>
      <c r="D95" s="44">
        <v>1000</v>
      </c>
      <c r="E95" s="45"/>
      <c r="F95" s="45"/>
      <c r="G95" s="44">
        <v>1000</v>
      </c>
    </row>
    <row r="96" spans="1:7" ht="12.75">
      <c r="A96" s="90"/>
      <c r="B96" s="183"/>
      <c r="C96" s="27"/>
      <c r="D96" s="44"/>
      <c r="E96" s="45"/>
      <c r="F96" s="45"/>
      <c r="G96" s="44"/>
    </row>
    <row r="97" spans="1:7" ht="15">
      <c r="A97" s="91" t="s">
        <v>94</v>
      </c>
      <c r="B97" s="183" t="s">
        <v>0</v>
      </c>
      <c r="C97" s="183"/>
      <c r="D97" s="92"/>
      <c r="E97" s="93"/>
      <c r="F97" s="93"/>
      <c r="G97" s="92"/>
    </row>
    <row r="98" spans="1:7" ht="15">
      <c r="A98" s="91" t="s">
        <v>95</v>
      </c>
      <c r="B98" s="183"/>
      <c r="C98" s="183"/>
      <c r="D98" s="92"/>
      <c r="E98" s="93"/>
      <c r="F98" s="93"/>
      <c r="G98" s="92"/>
    </row>
    <row r="99" spans="1:7" ht="13.5" thickBot="1">
      <c r="A99" s="94" t="s">
        <v>96</v>
      </c>
      <c r="B99" s="68">
        <v>75615</v>
      </c>
      <c r="C99" s="68"/>
      <c r="D99" s="81">
        <f>SUM(D100:D107)</f>
        <v>835704</v>
      </c>
      <c r="E99" s="82">
        <f>SUM(E100:E107)</f>
        <v>44550</v>
      </c>
      <c r="F99" s="82">
        <f>SUM(F100:F107)</f>
        <v>0</v>
      </c>
      <c r="G99" s="81">
        <f>SUM(G100:G107)</f>
        <v>880254</v>
      </c>
    </row>
    <row r="100" spans="1:7" ht="12.75">
      <c r="A100" s="22" t="s">
        <v>97</v>
      </c>
      <c r="B100" s="178"/>
      <c r="C100" s="95" t="s">
        <v>98</v>
      </c>
      <c r="D100" s="96">
        <v>656073</v>
      </c>
      <c r="E100" s="97"/>
      <c r="F100" s="97"/>
      <c r="G100" s="96">
        <v>656073</v>
      </c>
    </row>
    <row r="101" spans="1:7" ht="12.75">
      <c r="A101" s="26" t="s">
        <v>99</v>
      </c>
      <c r="B101" s="27"/>
      <c r="C101" s="27" t="s">
        <v>100</v>
      </c>
      <c r="D101" s="54">
        <v>100084</v>
      </c>
      <c r="E101" s="55"/>
      <c r="F101" s="55"/>
      <c r="G101" s="54">
        <v>100084</v>
      </c>
    </row>
    <row r="102" spans="1:7" ht="12.75">
      <c r="A102" s="26" t="s">
        <v>101</v>
      </c>
      <c r="B102" s="27"/>
      <c r="C102" s="27" t="s">
        <v>102</v>
      </c>
      <c r="D102" s="54">
        <v>32844</v>
      </c>
      <c r="E102" s="55"/>
      <c r="F102" s="55"/>
      <c r="G102" s="54">
        <v>32844</v>
      </c>
    </row>
    <row r="103" spans="1:7" ht="12.75">
      <c r="A103" s="98" t="s">
        <v>103</v>
      </c>
      <c r="B103" s="30"/>
      <c r="C103" s="30" t="s">
        <v>104</v>
      </c>
      <c r="D103" s="99">
        <v>4410</v>
      </c>
      <c r="E103" s="100"/>
      <c r="F103" s="100"/>
      <c r="G103" s="99">
        <v>4410</v>
      </c>
    </row>
    <row r="104" spans="1:7" ht="12.75">
      <c r="A104" s="90" t="s">
        <v>105</v>
      </c>
      <c r="B104" s="27"/>
      <c r="C104" s="27" t="s">
        <v>106</v>
      </c>
      <c r="D104" s="54">
        <v>35450</v>
      </c>
      <c r="E104" s="55">
        <v>44550</v>
      </c>
      <c r="F104" s="55"/>
      <c r="G104" s="54">
        <v>80000</v>
      </c>
    </row>
    <row r="105" spans="1:7" ht="12.75">
      <c r="A105" s="90" t="s">
        <v>107</v>
      </c>
      <c r="B105" s="27"/>
      <c r="C105" s="27" t="s">
        <v>93</v>
      </c>
      <c r="D105" s="54">
        <v>1000</v>
      </c>
      <c r="E105" s="55"/>
      <c r="F105" s="55"/>
      <c r="G105" s="54">
        <v>1000</v>
      </c>
    </row>
    <row r="106" spans="1:7" ht="12.75">
      <c r="A106" s="90" t="s">
        <v>108</v>
      </c>
      <c r="B106" s="27"/>
      <c r="C106" s="27"/>
      <c r="D106" s="54"/>
      <c r="E106" s="55"/>
      <c r="F106" s="55"/>
      <c r="G106" s="54"/>
    </row>
    <row r="107" spans="1:7" ht="12.75">
      <c r="A107" s="90" t="s">
        <v>109</v>
      </c>
      <c r="B107" s="27"/>
      <c r="C107" s="27">
        <v>2680</v>
      </c>
      <c r="D107" s="54">
        <v>5843</v>
      </c>
      <c r="E107" s="55"/>
      <c r="F107" s="55"/>
      <c r="G107" s="54">
        <v>5843</v>
      </c>
    </row>
    <row r="108" spans="1:7" ht="12.75">
      <c r="A108" s="90"/>
      <c r="B108" s="27"/>
      <c r="C108" s="27"/>
      <c r="D108" s="54"/>
      <c r="E108" s="55"/>
      <c r="F108" s="55"/>
      <c r="G108" s="54"/>
    </row>
    <row r="109" spans="1:7" ht="12.75">
      <c r="A109" s="91" t="s">
        <v>94</v>
      </c>
      <c r="B109" s="183" t="s">
        <v>0</v>
      </c>
      <c r="C109" s="183"/>
      <c r="D109" s="54"/>
      <c r="E109" s="55"/>
      <c r="F109" s="55"/>
      <c r="G109" s="54"/>
    </row>
    <row r="110" spans="1:7" ht="12.75">
      <c r="A110" s="64" t="s">
        <v>110</v>
      </c>
      <c r="B110" s="183"/>
      <c r="C110" s="183"/>
      <c r="D110" s="54"/>
      <c r="E110" s="55"/>
      <c r="F110" s="55"/>
      <c r="G110" s="54"/>
    </row>
    <row r="111" spans="1:7" ht="13.5" thickBot="1">
      <c r="A111" s="94" t="s">
        <v>111</v>
      </c>
      <c r="B111" s="68">
        <v>75616</v>
      </c>
      <c r="C111" s="68"/>
      <c r="D111" s="81">
        <f>SUM(D112:D121)</f>
        <v>1370173</v>
      </c>
      <c r="E111" s="82">
        <f>SUM(E112:E121)</f>
        <v>2361</v>
      </c>
      <c r="F111" s="82">
        <f>SUM(F112:F121)</f>
        <v>0</v>
      </c>
      <c r="G111" s="81">
        <f>SUM(G112:G121)</f>
        <v>1372534</v>
      </c>
    </row>
    <row r="112" spans="1:7" ht="12.75">
      <c r="A112" s="22" t="s">
        <v>97</v>
      </c>
      <c r="B112" s="178"/>
      <c r="C112" s="95" t="s">
        <v>98</v>
      </c>
      <c r="D112" s="54">
        <v>837295</v>
      </c>
      <c r="E112" s="55"/>
      <c r="F112" s="55"/>
      <c r="G112" s="54">
        <v>837295</v>
      </c>
    </row>
    <row r="113" spans="1:7" ht="12.75">
      <c r="A113" s="26" t="s">
        <v>99</v>
      </c>
      <c r="B113" s="27"/>
      <c r="C113" s="27" t="s">
        <v>100</v>
      </c>
      <c r="D113" s="54">
        <v>286219</v>
      </c>
      <c r="E113" s="55"/>
      <c r="F113" s="55"/>
      <c r="G113" s="54">
        <v>286219</v>
      </c>
    </row>
    <row r="114" spans="1:7" ht="12.75">
      <c r="A114" s="26" t="s">
        <v>101</v>
      </c>
      <c r="B114" s="27"/>
      <c r="C114" s="27" t="s">
        <v>102</v>
      </c>
      <c r="D114" s="54">
        <v>3376</v>
      </c>
      <c r="E114" s="55"/>
      <c r="F114" s="55"/>
      <c r="G114" s="54">
        <v>3376</v>
      </c>
    </row>
    <row r="115" spans="1:7" ht="12.75">
      <c r="A115" s="98" t="s">
        <v>103</v>
      </c>
      <c r="B115" s="30"/>
      <c r="C115" s="30" t="s">
        <v>104</v>
      </c>
      <c r="D115" s="54">
        <v>61033</v>
      </c>
      <c r="E115" s="55"/>
      <c r="F115" s="55"/>
      <c r="G115" s="54">
        <v>61033</v>
      </c>
    </row>
    <row r="116" spans="1:7" ht="12.75">
      <c r="A116" s="98" t="s">
        <v>112</v>
      </c>
      <c r="B116" s="30"/>
      <c r="C116" s="30" t="s">
        <v>113</v>
      </c>
      <c r="D116" s="54">
        <v>10000</v>
      </c>
      <c r="E116" s="55"/>
      <c r="F116" s="55"/>
      <c r="G116" s="54">
        <v>10000</v>
      </c>
    </row>
    <row r="117" spans="1:7" ht="12.75">
      <c r="A117" s="98" t="s">
        <v>114</v>
      </c>
      <c r="B117" s="30"/>
      <c r="C117" s="30" t="s">
        <v>115</v>
      </c>
      <c r="D117" s="54">
        <v>7100</v>
      </c>
      <c r="E117" s="55"/>
      <c r="F117" s="55"/>
      <c r="G117" s="54">
        <v>7100</v>
      </c>
    </row>
    <row r="118" spans="1:7" ht="12.75">
      <c r="A118" s="98" t="s">
        <v>116</v>
      </c>
      <c r="B118" s="30"/>
      <c r="C118" s="30" t="s">
        <v>117</v>
      </c>
      <c r="D118" s="54">
        <v>72000</v>
      </c>
      <c r="E118" s="55"/>
      <c r="F118" s="55"/>
      <c r="G118" s="54">
        <v>72000</v>
      </c>
    </row>
    <row r="119" spans="1:7" ht="12.75">
      <c r="A119" s="98" t="s">
        <v>118</v>
      </c>
      <c r="B119" s="30"/>
      <c r="C119" s="30" t="s">
        <v>119</v>
      </c>
      <c r="D119" s="54">
        <v>7000</v>
      </c>
      <c r="E119" s="55"/>
      <c r="F119" s="55"/>
      <c r="G119" s="54">
        <v>7000</v>
      </c>
    </row>
    <row r="120" spans="1:7" ht="12.75">
      <c r="A120" s="90" t="s">
        <v>105</v>
      </c>
      <c r="B120" s="27"/>
      <c r="C120" s="27" t="s">
        <v>106</v>
      </c>
      <c r="D120" s="54">
        <v>80000</v>
      </c>
      <c r="E120" s="55"/>
      <c r="F120" s="55"/>
      <c r="G120" s="54">
        <v>80000</v>
      </c>
    </row>
    <row r="121" spans="1:7" ht="12.75">
      <c r="A121" s="90" t="s">
        <v>107</v>
      </c>
      <c r="B121" s="27"/>
      <c r="C121" s="27" t="s">
        <v>93</v>
      </c>
      <c r="D121" s="54">
        <v>6150</v>
      </c>
      <c r="E121" s="55">
        <v>2361</v>
      </c>
      <c r="F121" s="55"/>
      <c r="G121" s="54">
        <v>8511</v>
      </c>
    </row>
    <row r="122" spans="1:7" ht="12.75">
      <c r="A122" s="26"/>
      <c r="B122" s="27"/>
      <c r="C122" s="27"/>
      <c r="D122" s="54"/>
      <c r="E122" s="55"/>
      <c r="F122" s="55"/>
      <c r="G122" s="54"/>
    </row>
    <row r="123" spans="1:7" ht="12.75">
      <c r="A123" s="101" t="s">
        <v>120</v>
      </c>
      <c r="B123" s="27"/>
      <c r="C123" s="27"/>
      <c r="D123" s="42"/>
      <c r="E123" s="42"/>
      <c r="F123" s="42"/>
      <c r="G123" s="42"/>
    </row>
    <row r="124" spans="1:7" ht="13.5" thickBot="1">
      <c r="A124" s="67" t="s">
        <v>121</v>
      </c>
      <c r="B124" s="68">
        <v>75618</v>
      </c>
      <c r="C124" s="68"/>
      <c r="D124" s="81">
        <f>SUM(D125:D129)</f>
        <v>316687</v>
      </c>
      <c r="E124" s="81">
        <f>SUM(E125:E129)</f>
        <v>0</v>
      </c>
      <c r="F124" s="81">
        <f>SUM(F125:F129)</f>
        <v>0</v>
      </c>
      <c r="G124" s="81">
        <f>SUM(G125:G129)</f>
        <v>316687</v>
      </c>
    </row>
    <row r="125" spans="1:7" ht="12.75">
      <c r="A125" s="83" t="s">
        <v>122</v>
      </c>
      <c r="B125" s="95"/>
      <c r="C125" s="95" t="s">
        <v>123</v>
      </c>
      <c r="D125" s="102">
        <v>20000</v>
      </c>
      <c r="E125" s="103"/>
      <c r="F125" s="103"/>
      <c r="G125" s="102">
        <v>20000</v>
      </c>
    </row>
    <row r="126" spans="1:7" ht="12.75">
      <c r="A126" s="83" t="s">
        <v>124</v>
      </c>
      <c r="B126" s="95"/>
      <c r="C126" s="95" t="s">
        <v>125</v>
      </c>
      <c r="D126" s="102">
        <v>191187</v>
      </c>
      <c r="E126" s="103"/>
      <c r="F126" s="103"/>
      <c r="G126" s="102">
        <v>191187</v>
      </c>
    </row>
    <row r="127" spans="1:7" ht="12.75">
      <c r="A127" s="26" t="s">
        <v>126</v>
      </c>
      <c r="B127" s="27"/>
      <c r="C127" s="27" t="s">
        <v>127</v>
      </c>
      <c r="D127" s="44">
        <v>85000</v>
      </c>
      <c r="E127" s="45"/>
      <c r="F127" s="45"/>
      <c r="G127" s="44">
        <v>85000</v>
      </c>
    </row>
    <row r="128" spans="1:7" ht="12.75">
      <c r="A128" s="39" t="s">
        <v>128</v>
      </c>
      <c r="B128" s="183"/>
      <c r="C128" s="27"/>
      <c r="D128" s="44"/>
      <c r="E128" s="45"/>
      <c r="F128" s="45"/>
      <c r="G128" s="44"/>
    </row>
    <row r="129" spans="1:7" ht="12.75">
      <c r="A129" s="39" t="s">
        <v>129</v>
      </c>
      <c r="B129" s="183"/>
      <c r="C129" s="27" t="s">
        <v>130</v>
      </c>
      <c r="D129" s="44">
        <v>20500</v>
      </c>
      <c r="E129" s="45"/>
      <c r="F129" s="45"/>
      <c r="G129" s="44">
        <v>20500</v>
      </c>
    </row>
    <row r="130" spans="1:7" ht="12.75">
      <c r="A130" s="26"/>
      <c r="B130" s="27"/>
      <c r="C130" s="27"/>
      <c r="D130" s="44"/>
      <c r="E130" s="45"/>
      <c r="F130" s="45"/>
      <c r="G130" s="44"/>
    </row>
    <row r="131" spans="1:7" ht="13.5" thickBot="1">
      <c r="A131" s="104" t="s">
        <v>131</v>
      </c>
      <c r="B131" s="68">
        <v>75621</v>
      </c>
      <c r="C131" s="68"/>
      <c r="D131" s="81">
        <f>SUM(D132:D133)</f>
        <v>2125124</v>
      </c>
      <c r="E131" s="82">
        <f>SUM(E132:E133)</f>
        <v>0</v>
      </c>
      <c r="F131" s="82">
        <f>SUM(F132:F133)</f>
        <v>0</v>
      </c>
      <c r="G131" s="81">
        <f>SUM(G132:G133)</f>
        <v>2125124</v>
      </c>
    </row>
    <row r="132" spans="1:7" ht="12.75">
      <c r="A132" s="26" t="s">
        <v>132</v>
      </c>
      <c r="B132" s="27"/>
      <c r="C132" s="27" t="s">
        <v>133</v>
      </c>
      <c r="D132" s="44">
        <v>2085124</v>
      </c>
      <c r="E132" s="45"/>
      <c r="F132" s="45"/>
      <c r="G132" s="44">
        <v>2085124</v>
      </c>
    </row>
    <row r="133" spans="1:7" ht="12.75">
      <c r="A133" s="26" t="s">
        <v>134</v>
      </c>
      <c r="B133" s="183"/>
      <c r="C133" s="27" t="s">
        <v>135</v>
      </c>
      <c r="D133" s="44">
        <v>40000</v>
      </c>
      <c r="E133" s="45"/>
      <c r="F133" s="45"/>
      <c r="G133" s="44">
        <v>40000</v>
      </c>
    </row>
    <row r="134" spans="1:7" ht="12.75">
      <c r="A134" s="26"/>
      <c r="B134" s="183"/>
      <c r="C134" s="27"/>
      <c r="D134" s="44"/>
      <c r="E134" s="45"/>
      <c r="F134" s="45"/>
      <c r="G134" s="44"/>
    </row>
    <row r="135" spans="1:7" ht="13.5" thickBot="1">
      <c r="A135" s="104" t="s">
        <v>136</v>
      </c>
      <c r="B135" s="127">
        <v>75647</v>
      </c>
      <c r="C135" s="127"/>
      <c r="D135" s="105">
        <f>SUM(D136)</f>
        <v>4000</v>
      </c>
      <c r="E135" s="106">
        <f>SUM(E136)</f>
        <v>0</v>
      </c>
      <c r="F135" s="106">
        <f>SUM(F136)</f>
        <v>0</v>
      </c>
      <c r="G135" s="105">
        <f>SUM(G136)</f>
        <v>4000</v>
      </c>
    </row>
    <row r="136" spans="1:7" ht="12.75">
      <c r="A136" s="107" t="s">
        <v>71</v>
      </c>
      <c r="B136" s="187"/>
      <c r="C136" s="187" t="s">
        <v>72</v>
      </c>
      <c r="D136" s="102">
        <v>4000</v>
      </c>
      <c r="E136" s="102"/>
      <c r="F136" s="102"/>
      <c r="G136" s="102">
        <v>4000</v>
      </c>
    </row>
    <row r="137" spans="1:7" ht="15">
      <c r="A137" s="109"/>
      <c r="B137" s="27"/>
      <c r="C137" s="183"/>
      <c r="D137" s="42"/>
      <c r="E137" s="42"/>
      <c r="F137" s="42"/>
      <c r="G137" s="42"/>
    </row>
    <row r="138" spans="1:7" ht="13.5" thickBot="1">
      <c r="A138" s="31" t="s">
        <v>137</v>
      </c>
      <c r="B138" s="128"/>
      <c r="C138" s="128"/>
      <c r="D138" s="46">
        <f>D140+D143+D146+D149</f>
        <v>4748920</v>
      </c>
      <c r="E138" s="46">
        <f>E140+E143+E146+E149</f>
        <v>28469</v>
      </c>
      <c r="F138" s="46">
        <f>F140+F143+F146+F149</f>
        <v>0</v>
      </c>
      <c r="G138" s="46">
        <f>G140+G143+G146+G149</f>
        <v>4777389</v>
      </c>
    </row>
    <row r="139" spans="1:7" ht="16.5" thickTop="1">
      <c r="A139" s="110" t="s">
        <v>138</v>
      </c>
      <c r="B139" s="188"/>
      <c r="C139" s="188"/>
      <c r="D139" s="111"/>
      <c r="E139" s="112"/>
      <c r="F139" s="112"/>
      <c r="G139" s="111"/>
    </row>
    <row r="140" spans="1:7" ht="13.5" thickBot="1">
      <c r="A140" s="67" t="s">
        <v>139</v>
      </c>
      <c r="B140" s="68">
        <v>75801</v>
      </c>
      <c r="C140" s="68" t="s">
        <v>0</v>
      </c>
      <c r="D140" s="81">
        <f>SUM(D141)</f>
        <v>3885101</v>
      </c>
      <c r="E140" s="82">
        <f>SUM(E141)</f>
        <v>18469</v>
      </c>
      <c r="F140" s="82">
        <f>SUM(F141)</f>
        <v>0</v>
      </c>
      <c r="G140" s="81">
        <f>SUM(G141)</f>
        <v>3903570</v>
      </c>
    </row>
    <row r="141" spans="1:7" ht="12.75">
      <c r="A141" s="83" t="s">
        <v>140</v>
      </c>
      <c r="B141" s="95"/>
      <c r="C141" s="95">
        <v>2920</v>
      </c>
      <c r="D141" s="102">
        <v>3885101</v>
      </c>
      <c r="E141" s="40">
        <v>18469</v>
      </c>
      <c r="F141" s="102"/>
      <c r="G141" s="102">
        <v>3903570</v>
      </c>
    </row>
    <row r="142" spans="1:7" ht="12.75">
      <c r="A142" s="83"/>
      <c r="B142" s="95"/>
      <c r="C142" s="95"/>
      <c r="D142" s="102"/>
      <c r="E142" s="41"/>
      <c r="F142" s="41"/>
      <c r="G142" s="102"/>
    </row>
    <row r="143" spans="1:7" ht="13.5" thickBot="1">
      <c r="A143" s="67" t="s">
        <v>141</v>
      </c>
      <c r="B143" s="68">
        <v>75807</v>
      </c>
      <c r="C143" s="68"/>
      <c r="D143" s="81">
        <f>SUM(D144)</f>
        <v>813361</v>
      </c>
      <c r="E143" s="82">
        <f>SUM(E144)</f>
        <v>0</v>
      </c>
      <c r="F143" s="82">
        <f>SUM(F144)</f>
        <v>0</v>
      </c>
      <c r="G143" s="81">
        <f>SUM(G144)</f>
        <v>813361</v>
      </c>
    </row>
    <row r="144" spans="1:7" ht="12.75">
      <c r="A144" s="83" t="s">
        <v>140</v>
      </c>
      <c r="B144" s="95"/>
      <c r="C144" s="95">
        <v>2920</v>
      </c>
      <c r="D144" s="102">
        <v>813361</v>
      </c>
      <c r="E144" s="103"/>
      <c r="F144" s="103"/>
      <c r="G144" s="102">
        <v>813361</v>
      </c>
    </row>
    <row r="145" spans="1:7" ht="12.75">
      <c r="A145" s="26"/>
      <c r="B145" s="27"/>
      <c r="C145" s="27"/>
      <c r="D145" s="42"/>
      <c r="E145" s="43"/>
      <c r="F145" s="43"/>
      <c r="G145" s="42"/>
    </row>
    <row r="146" spans="1:7" ht="13.5" thickBot="1">
      <c r="A146" s="67" t="s">
        <v>142</v>
      </c>
      <c r="B146" s="68">
        <v>75814</v>
      </c>
      <c r="C146" s="68"/>
      <c r="D146" s="113">
        <f>SUM(D147)</f>
        <v>25000</v>
      </c>
      <c r="E146" s="114">
        <f>SUM(E147)</f>
        <v>10000</v>
      </c>
      <c r="F146" s="81">
        <f>SUM(F147)</f>
        <v>0</v>
      </c>
      <c r="G146" s="113">
        <f>SUM(G147)</f>
        <v>35000</v>
      </c>
    </row>
    <row r="147" spans="1:7" ht="12.75">
      <c r="A147" s="83" t="s">
        <v>143</v>
      </c>
      <c r="B147" s="95"/>
      <c r="C147" s="95" t="s">
        <v>144</v>
      </c>
      <c r="D147" s="102">
        <v>25000</v>
      </c>
      <c r="E147" s="103">
        <v>10000</v>
      </c>
      <c r="F147" s="103"/>
      <c r="G147" s="102">
        <v>35000</v>
      </c>
    </row>
    <row r="148" spans="1:7" ht="12.75">
      <c r="A148" s="101"/>
      <c r="B148" s="95"/>
      <c r="C148" s="95"/>
      <c r="D148" s="102"/>
      <c r="E148" s="41"/>
      <c r="F148" s="41"/>
      <c r="G148" s="102"/>
    </row>
    <row r="149" spans="1:7" ht="13.5" thickBot="1">
      <c r="A149" s="115" t="s">
        <v>145</v>
      </c>
      <c r="B149" s="127">
        <v>75831</v>
      </c>
      <c r="C149" s="189"/>
      <c r="D149" s="116">
        <f>SUM(D150)</f>
        <v>25458</v>
      </c>
      <c r="E149" s="117">
        <f>SUM(E150)</f>
        <v>0</v>
      </c>
      <c r="F149" s="117">
        <f>SUM(F150)</f>
        <v>0</v>
      </c>
      <c r="G149" s="116">
        <f>SUM(G150)</f>
        <v>25458</v>
      </c>
    </row>
    <row r="150" spans="1:7" ht="12.75">
      <c r="A150" s="83" t="s">
        <v>140</v>
      </c>
      <c r="B150" s="190"/>
      <c r="C150" s="95">
        <v>2920</v>
      </c>
      <c r="D150" s="40">
        <v>25458</v>
      </c>
      <c r="E150" s="40"/>
      <c r="F150" s="40"/>
      <c r="G150" s="40">
        <v>25458</v>
      </c>
    </row>
    <row r="151" spans="1:7" ht="12.75">
      <c r="A151" s="26"/>
      <c r="B151" s="61"/>
      <c r="C151" s="61"/>
      <c r="D151" s="70"/>
      <c r="E151" s="118"/>
      <c r="F151" s="118"/>
      <c r="G151" s="70"/>
    </row>
    <row r="152" spans="1:7" ht="13.5" thickBot="1">
      <c r="A152" s="31" t="s">
        <v>146</v>
      </c>
      <c r="B152" s="128"/>
      <c r="C152" s="184"/>
      <c r="D152" s="46">
        <f>D153+D166+D169+D161+D172</f>
        <v>203494</v>
      </c>
      <c r="E152" s="46">
        <f>E153+E166+E169+E161+E172</f>
        <v>0</v>
      </c>
      <c r="F152" s="46">
        <f>F153+F166+F169+F161+F172</f>
        <v>0</v>
      </c>
      <c r="G152" s="46">
        <f>G153+G166+G169+G161+G172</f>
        <v>203494</v>
      </c>
    </row>
    <row r="153" spans="1:7" ht="14.25" thickBot="1" thickTop="1">
      <c r="A153" s="36" t="s">
        <v>147</v>
      </c>
      <c r="B153" s="129">
        <v>80101</v>
      </c>
      <c r="C153" s="129"/>
      <c r="D153" s="37">
        <f>SUM(D154:D159)</f>
        <v>39312</v>
      </c>
      <c r="E153" s="38">
        <f>SUM(E154:E159)</f>
        <v>0</v>
      </c>
      <c r="F153" s="38">
        <f>SUM(F154:F159)</f>
        <v>0</v>
      </c>
      <c r="G153" s="37">
        <f>SUM(G154:G159)</f>
        <v>39312</v>
      </c>
    </row>
    <row r="154" spans="1:7" ht="12.75">
      <c r="A154" s="39" t="s">
        <v>71</v>
      </c>
      <c r="B154" s="95"/>
      <c r="C154" s="95" t="s">
        <v>72</v>
      </c>
      <c r="D154" s="40">
        <v>900</v>
      </c>
      <c r="E154" s="41"/>
      <c r="F154" s="41"/>
      <c r="G154" s="40">
        <v>900</v>
      </c>
    </row>
    <row r="155" spans="1:7" ht="12.75">
      <c r="A155" s="39" t="s">
        <v>148</v>
      </c>
      <c r="B155" s="95"/>
      <c r="C155" s="95"/>
      <c r="D155" s="40"/>
      <c r="E155" s="41"/>
      <c r="F155" s="41"/>
      <c r="G155" s="40"/>
    </row>
    <row r="156" spans="1:7" ht="12.75">
      <c r="A156" s="39" t="s">
        <v>149</v>
      </c>
      <c r="B156" s="95"/>
      <c r="C156" s="95"/>
      <c r="D156" s="40"/>
      <c r="E156" s="41"/>
      <c r="F156" s="41"/>
      <c r="G156" s="40"/>
    </row>
    <row r="157" spans="1:7" ht="12.75">
      <c r="A157" s="39" t="s">
        <v>150</v>
      </c>
      <c r="B157" s="95"/>
      <c r="C157" s="95"/>
      <c r="D157" s="40"/>
      <c r="E157" s="41"/>
      <c r="F157" s="41"/>
      <c r="G157" s="40"/>
    </row>
    <row r="158" spans="1:7" ht="12.75">
      <c r="A158" s="39" t="s">
        <v>151</v>
      </c>
      <c r="B158" s="27"/>
      <c r="C158" s="27" t="s">
        <v>26</v>
      </c>
      <c r="D158" s="44">
        <v>14587</v>
      </c>
      <c r="E158" s="44"/>
      <c r="F158" s="44"/>
      <c r="G158" s="44">
        <v>14587</v>
      </c>
    </row>
    <row r="159" spans="1:7" ht="12.75">
      <c r="A159" s="26" t="s">
        <v>76</v>
      </c>
      <c r="B159" s="27"/>
      <c r="C159" s="27" t="s">
        <v>77</v>
      </c>
      <c r="D159" s="44">
        <v>23825</v>
      </c>
      <c r="E159" s="44"/>
      <c r="F159" s="44"/>
      <c r="G159" s="44">
        <v>23825</v>
      </c>
    </row>
    <row r="160" spans="1:7" ht="12.75">
      <c r="A160" s="83"/>
      <c r="B160" s="95"/>
      <c r="C160" s="95"/>
      <c r="D160" s="44"/>
      <c r="E160" s="45"/>
      <c r="F160" s="45"/>
      <c r="G160" s="44"/>
    </row>
    <row r="161" spans="1:7" ht="13.5" thickBot="1">
      <c r="A161" s="94" t="s">
        <v>152</v>
      </c>
      <c r="B161" s="68">
        <v>80103</v>
      </c>
      <c r="C161" s="68"/>
      <c r="D161" s="81">
        <f>SUM(D162:D164)</f>
        <v>3814</v>
      </c>
      <c r="E161" s="82">
        <f>SUM(E162:E164)</f>
        <v>0</v>
      </c>
      <c r="F161" s="82">
        <f>SUM(F162:F164)</f>
        <v>0</v>
      </c>
      <c r="G161" s="81">
        <f>SUM(G162:G164)</f>
        <v>3814</v>
      </c>
    </row>
    <row r="162" spans="1:7" ht="12.75">
      <c r="A162" s="83" t="s">
        <v>153</v>
      </c>
      <c r="B162" s="95"/>
      <c r="C162" s="95"/>
      <c r="D162" s="44"/>
      <c r="E162" s="45"/>
      <c r="F162" s="45"/>
      <c r="G162" s="44"/>
    </row>
    <row r="163" spans="1:7" ht="12.75">
      <c r="A163" s="83" t="s">
        <v>154</v>
      </c>
      <c r="B163" s="95"/>
      <c r="C163" s="95"/>
      <c r="D163" s="44"/>
      <c r="E163" s="45"/>
      <c r="F163" s="45"/>
      <c r="G163" s="44"/>
    </row>
    <row r="164" spans="1:7" ht="12.75">
      <c r="A164" s="83" t="s">
        <v>155</v>
      </c>
      <c r="B164" s="95"/>
      <c r="C164" s="95">
        <v>2310</v>
      </c>
      <c r="D164" s="44">
        <v>3814</v>
      </c>
      <c r="E164" s="45"/>
      <c r="F164" s="45">
        <v>0</v>
      </c>
      <c r="G164" s="44">
        <v>3814</v>
      </c>
    </row>
    <row r="165" spans="1:7" ht="12.75">
      <c r="A165" s="83"/>
      <c r="B165" s="95"/>
      <c r="C165" s="95"/>
      <c r="D165" s="44"/>
      <c r="E165" s="45"/>
      <c r="F165" s="45"/>
      <c r="G165" s="44"/>
    </row>
    <row r="166" spans="1:7" ht="13.5" thickBot="1">
      <c r="A166" s="94" t="s">
        <v>156</v>
      </c>
      <c r="B166" s="68">
        <v>80104</v>
      </c>
      <c r="C166" s="68"/>
      <c r="D166" s="81">
        <f>SUM(D167)</f>
        <v>114740</v>
      </c>
      <c r="E166" s="82">
        <f>SUM(E167)</f>
        <v>0</v>
      </c>
      <c r="F166" s="82">
        <f>SUM(F167)</f>
        <v>0</v>
      </c>
      <c r="G166" s="81">
        <f>SUM(G167)</f>
        <v>114740</v>
      </c>
    </row>
    <row r="167" spans="1:7" ht="12.75">
      <c r="A167" s="26" t="s">
        <v>76</v>
      </c>
      <c r="B167" s="27"/>
      <c r="C167" s="27" t="s">
        <v>77</v>
      </c>
      <c r="D167" s="44">
        <v>114740</v>
      </c>
      <c r="E167" s="45"/>
      <c r="F167" s="45"/>
      <c r="G167" s="44">
        <v>114740</v>
      </c>
    </row>
    <row r="168" spans="1:7" ht="12.75">
      <c r="A168" s="26"/>
      <c r="B168" s="27"/>
      <c r="C168" s="27"/>
      <c r="D168" s="42"/>
      <c r="E168" s="43"/>
      <c r="F168" s="43"/>
      <c r="G168" s="42"/>
    </row>
    <row r="169" spans="1:7" ht="13.5" thickBot="1">
      <c r="A169" s="94" t="s">
        <v>157</v>
      </c>
      <c r="B169" s="68">
        <v>80113</v>
      </c>
      <c r="C169" s="68"/>
      <c r="D169" s="81">
        <f>SUM(D170:D170)</f>
        <v>20343</v>
      </c>
      <c r="E169" s="82">
        <f>SUM(E170:E170)</f>
        <v>0</v>
      </c>
      <c r="F169" s="82">
        <f>SUM(F170:F170)</f>
        <v>0</v>
      </c>
      <c r="G169" s="81">
        <f>SUM(G170:G170)</f>
        <v>20343</v>
      </c>
    </row>
    <row r="170" spans="1:7" ht="12.75">
      <c r="A170" s="83" t="s">
        <v>76</v>
      </c>
      <c r="B170" s="95"/>
      <c r="C170" s="95" t="s">
        <v>77</v>
      </c>
      <c r="D170" s="102">
        <v>20343</v>
      </c>
      <c r="E170" s="103"/>
      <c r="F170" s="103"/>
      <c r="G170" s="102">
        <v>20343</v>
      </c>
    </row>
    <row r="171" spans="1:7" ht="12.75">
      <c r="A171" s="83"/>
      <c r="B171" s="95"/>
      <c r="C171" s="95"/>
      <c r="D171" s="102"/>
      <c r="E171" s="103"/>
      <c r="F171" s="103"/>
      <c r="G171" s="102"/>
    </row>
    <row r="172" spans="1:7" ht="13.5" thickBot="1">
      <c r="A172" s="94" t="s">
        <v>14</v>
      </c>
      <c r="B172" s="68">
        <v>80195</v>
      </c>
      <c r="C172" s="68"/>
      <c r="D172" s="81">
        <f>SUM(D173:D174)</f>
        <v>25285</v>
      </c>
      <c r="E172" s="82">
        <f>SUM(E173:E174)</f>
        <v>0</v>
      </c>
      <c r="F172" s="82">
        <f>SUM(F173:F174)</f>
        <v>0</v>
      </c>
      <c r="G172" s="81">
        <f>SUM(G173:G174)</f>
        <v>25285</v>
      </c>
    </row>
    <row r="173" spans="1:7" ht="12.75">
      <c r="A173" s="26" t="s">
        <v>166</v>
      </c>
      <c r="B173" s="27"/>
      <c r="C173" s="27"/>
      <c r="D173" s="102"/>
      <c r="E173" s="103"/>
      <c r="F173" s="103"/>
      <c r="G173" s="102"/>
    </row>
    <row r="174" spans="1:7" ht="12.75">
      <c r="A174" s="26" t="s">
        <v>167</v>
      </c>
      <c r="B174" s="27"/>
      <c r="C174" s="27">
        <v>2030</v>
      </c>
      <c r="D174" s="102">
        <v>25285</v>
      </c>
      <c r="E174" s="103"/>
      <c r="F174" s="103">
        <v>0</v>
      </c>
      <c r="G174" s="102">
        <v>25285</v>
      </c>
    </row>
    <row r="175" spans="1:7" ht="12.75">
      <c r="A175" s="83"/>
      <c r="B175" s="95"/>
      <c r="C175" s="95"/>
      <c r="D175" s="102"/>
      <c r="E175" s="103"/>
      <c r="F175" s="103"/>
      <c r="G175" s="102"/>
    </row>
    <row r="176" spans="1:7" ht="12.75">
      <c r="A176" s="83"/>
      <c r="B176" s="95"/>
      <c r="C176" s="95"/>
      <c r="D176" s="102"/>
      <c r="E176" s="103"/>
      <c r="F176" s="103"/>
      <c r="G176" s="102"/>
    </row>
    <row r="177" spans="1:7" ht="13.5" thickBot="1">
      <c r="A177" s="31" t="s">
        <v>158</v>
      </c>
      <c r="B177" s="128"/>
      <c r="C177" s="128"/>
      <c r="D177" s="46">
        <f>D179+D187+D192+D199+D203+D206</f>
        <v>2130706</v>
      </c>
      <c r="E177" s="46">
        <f>E179+E187+E192+E199+E203+E206</f>
        <v>27996</v>
      </c>
      <c r="F177" s="46">
        <f>F179+F187+F192+F199+F203+F206</f>
        <v>0</v>
      </c>
      <c r="G177" s="46">
        <f>G179+G187+G192+G199+G203+G206</f>
        <v>2158702</v>
      </c>
    </row>
    <row r="178" spans="1:7" ht="16.5" thickBot="1" thickTop="1">
      <c r="A178" s="36" t="s">
        <v>159</v>
      </c>
      <c r="B178" s="191"/>
      <c r="C178" s="191"/>
      <c r="D178" s="119"/>
      <c r="E178" s="120"/>
      <c r="F178" s="120"/>
      <c r="G178" s="119"/>
    </row>
    <row r="179" spans="1:7" ht="13.5" thickBot="1">
      <c r="A179" s="47" t="s">
        <v>160</v>
      </c>
      <c r="B179" s="68">
        <v>85212</v>
      </c>
      <c r="C179" s="68"/>
      <c r="D179" s="81">
        <f>SUM(D180:D183)</f>
        <v>1947950</v>
      </c>
      <c r="E179" s="81">
        <f>SUM(E180:E183)</f>
        <v>20000</v>
      </c>
      <c r="F179" s="81">
        <f>SUM(F180:F183)</f>
        <v>0</v>
      </c>
      <c r="G179" s="81">
        <f>SUM(G180:G183)</f>
        <v>1967950</v>
      </c>
    </row>
    <row r="180" spans="1:7" ht="12.75">
      <c r="A180" s="56" t="s">
        <v>54</v>
      </c>
      <c r="B180" s="95"/>
      <c r="C180" s="95" t="s">
        <v>55</v>
      </c>
      <c r="D180" s="44">
        <v>1050</v>
      </c>
      <c r="E180" s="44"/>
      <c r="F180" s="44"/>
      <c r="G180" s="44">
        <v>1050</v>
      </c>
    </row>
    <row r="181" spans="1:7" ht="12.75">
      <c r="A181" s="22" t="s">
        <v>16</v>
      </c>
      <c r="B181" s="178"/>
      <c r="C181" s="178"/>
      <c r="D181" s="52"/>
      <c r="E181" s="52"/>
      <c r="F181" s="52"/>
      <c r="G181" s="52"/>
    </row>
    <row r="182" spans="1:7" ht="12.75">
      <c r="A182" s="22" t="s">
        <v>83</v>
      </c>
      <c r="B182" s="178"/>
      <c r="C182" s="178"/>
      <c r="D182" s="52"/>
      <c r="E182" s="52"/>
      <c r="F182" s="52"/>
      <c r="G182" s="52"/>
    </row>
    <row r="183" spans="1:7" ht="12.75">
      <c r="A183" s="26" t="s">
        <v>84</v>
      </c>
      <c r="B183" s="178"/>
      <c r="C183" s="95">
        <v>2010</v>
      </c>
      <c r="D183" s="96">
        <v>1946900</v>
      </c>
      <c r="E183" s="96">
        <v>20000</v>
      </c>
      <c r="F183" s="96"/>
      <c r="G183" s="96">
        <v>1966900</v>
      </c>
    </row>
    <row r="184" spans="1:7" ht="12.75">
      <c r="A184" s="26"/>
      <c r="B184" s="178"/>
      <c r="C184" s="95"/>
      <c r="D184" s="96"/>
      <c r="E184" s="96"/>
      <c r="F184" s="96"/>
      <c r="G184" s="96"/>
    </row>
    <row r="185" spans="1:7" ht="15" thickBot="1">
      <c r="A185" s="62" t="s">
        <v>161</v>
      </c>
      <c r="B185" s="183"/>
      <c r="C185" s="27"/>
      <c r="D185" s="121"/>
      <c r="E185" s="121"/>
      <c r="F185" s="121"/>
      <c r="G185" s="121"/>
    </row>
    <row r="186" spans="1:7" ht="15.75" thickBot="1">
      <c r="A186" s="62" t="s">
        <v>162</v>
      </c>
      <c r="B186" s="192"/>
      <c r="C186" s="192"/>
      <c r="D186" s="122"/>
      <c r="E186" s="123"/>
      <c r="F186" s="123"/>
      <c r="G186" s="122"/>
    </row>
    <row r="187" spans="1:7" ht="13.5" thickBot="1">
      <c r="A187" s="124" t="s">
        <v>163</v>
      </c>
      <c r="B187" s="68">
        <v>85213</v>
      </c>
      <c r="C187" s="68"/>
      <c r="D187" s="81">
        <f>SUM(D188:D190)</f>
        <v>2400</v>
      </c>
      <c r="E187" s="82">
        <f>SUM(E188:E190)</f>
        <v>0</v>
      </c>
      <c r="F187" s="82">
        <f>SUM(F188:F190)</f>
        <v>0</v>
      </c>
      <c r="G187" s="81">
        <f>SUM(G188:G190)</f>
        <v>2400</v>
      </c>
    </row>
    <row r="188" spans="1:7" ht="12.75">
      <c r="A188" s="22" t="s">
        <v>164</v>
      </c>
      <c r="B188" s="178"/>
      <c r="C188" s="178"/>
      <c r="D188" s="40"/>
      <c r="E188" s="41"/>
      <c r="F188" s="41"/>
      <c r="G188" s="40"/>
    </row>
    <row r="189" spans="1:7" ht="12.75">
      <c r="A189" s="22" t="s">
        <v>83</v>
      </c>
      <c r="B189" s="27"/>
      <c r="C189" s="27"/>
      <c r="D189" s="42"/>
      <c r="E189" s="43"/>
      <c r="F189" s="43"/>
      <c r="G189" s="42"/>
    </row>
    <row r="190" spans="1:7" ht="12.75">
      <c r="A190" s="26" t="s">
        <v>84</v>
      </c>
      <c r="B190" s="27"/>
      <c r="C190" s="27">
        <v>2010</v>
      </c>
      <c r="D190" s="44">
        <v>2400</v>
      </c>
      <c r="E190" s="45"/>
      <c r="F190" s="45"/>
      <c r="G190" s="44">
        <v>2400</v>
      </c>
    </row>
    <row r="191" spans="1:7" ht="12.75">
      <c r="A191" s="89"/>
      <c r="B191" s="180"/>
      <c r="C191" s="30"/>
      <c r="D191" s="42"/>
      <c r="E191" s="42"/>
      <c r="F191" s="42"/>
      <c r="G191" s="42"/>
    </row>
    <row r="192" spans="1:7" ht="13.5" thickBot="1">
      <c r="A192" s="67" t="s">
        <v>165</v>
      </c>
      <c r="B192" s="179">
        <v>85214</v>
      </c>
      <c r="C192" s="179"/>
      <c r="D192" s="125">
        <f>SUM(D193:D197)</f>
        <v>70600</v>
      </c>
      <c r="E192" s="49">
        <f>SUM(E193:E197)</f>
        <v>0</v>
      </c>
      <c r="F192" s="49">
        <f>SUM(F193:F197)</f>
        <v>0</v>
      </c>
      <c r="G192" s="125">
        <f>SUM(G193:G197)</f>
        <v>70600</v>
      </c>
    </row>
    <row r="193" spans="1:7" ht="12.75">
      <c r="A193" s="22" t="s">
        <v>164</v>
      </c>
      <c r="B193" s="27"/>
      <c r="C193" s="27"/>
      <c r="D193" s="42"/>
      <c r="E193" s="42"/>
      <c r="F193" s="42"/>
      <c r="G193" s="42"/>
    </row>
    <row r="194" spans="1:7" ht="12.75">
      <c r="A194" s="22" t="s">
        <v>83</v>
      </c>
      <c r="B194" s="27"/>
      <c r="C194" s="27"/>
      <c r="D194" s="42"/>
      <c r="E194" s="42"/>
      <c r="F194" s="42"/>
      <c r="G194" s="42"/>
    </row>
    <row r="195" spans="1:7" ht="12.75">
      <c r="A195" s="26" t="s">
        <v>84</v>
      </c>
      <c r="B195" s="27"/>
      <c r="C195" s="27">
        <v>2010</v>
      </c>
      <c r="D195" s="44">
        <v>13000</v>
      </c>
      <c r="E195" s="45"/>
      <c r="F195" s="45"/>
      <c r="G195" s="44">
        <v>13000</v>
      </c>
    </row>
    <row r="196" spans="1:7" ht="12.75">
      <c r="A196" s="26" t="s">
        <v>166</v>
      </c>
      <c r="B196" s="27"/>
      <c r="C196" s="27"/>
      <c r="D196" s="44"/>
      <c r="E196" s="45"/>
      <c r="F196" s="45"/>
      <c r="G196" s="44"/>
    </row>
    <row r="197" spans="1:7" ht="12.75">
      <c r="A197" s="26" t="s">
        <v>167</v>
      </c>
      <c r="B197" s="27"/>
      <c r="C197" s="27">
        <v>2030</v>
      </c>
      <c r="D197" s="44">
        <v>57600</v>
      </c>
      <c r="E197" s="45"/>
      <c r="F197" s="45"/>
      <c r="G197" s="44">
        <v>57600</v>
      </c>
    </row>
    <row r="198" spans="1:7" ht="12.75">
      <c r="A198" s="56"/>
      <c r="B198" s="27"/>
      <c r="C198" s="30"/>
      <c r="D198" s="42"/>
      <c r="E198" s="43"/>
      <c r="F198" s="43"/>
      <c r="G198" s="42"/>
    </row>
    <row r="199" spans="1:7" ht="13.5" thickBot="1">
      <c r="A199" s="80" t="s">
        <v>168</v>
      </c>
      <c r="B199" s="68">
        <v>85219</v>
      </c>
      <c r="C199" s="139"/>
      <c r="D199" s="81">
        <f>SUM(D200:D201)</f>
        <v>56100</v>
      </c>
      <c r="E199" s="82">
        <f>SUM(E200:E201)</f>
        <v>0</v>
      </c>
      <c r="F199" s="82">
        <f>SUM(F200:F201)</f>
        <v>0</v>
      </c>
      <c r="G199" s="81">
        <f>SUM(G200:G201)</f>
        <v>56100</v>
      </c>
    </row>
    <row r="200" spans="1:7" ht="12.75">
      <c r="A200" s="26" t="s">
        <v>166</v>
      </c>
      <c r="B200" s="27"/>
      <c r="C200" s="27"/>
      <c r="D200" s="42"/>
      <c r="E200" s="43"/>
      <c r="F200" s="43"/>
      <c r="G200" s="42"/>
    </row>
    <row r="201" spans="1:7" ht="12.75">
      <c r="A201" s="26" t="s">
        <v>167</v>
      </c>
      <c r="B201" s="27"/>
      <c r="C201" s="27">
        <v>2030</v>
      </c>
      <c r="D201" s="44">
        <v>56100</v>
      </c>
      <c r="E201" s="45"/>
      <c r="F201" s="45"/>
      <c r="G201" s="44">
        <v>56100</v>
      </c>
    </row>
    <row r="202" spans="1:7" ht="12.75">
      <c r="A202" s="26"/>
      <c r="B202" s="27"/>
      <c r="C202" s="27"/>
      <c r="D202" s="42"/>
      <c r="E202" s="43"/>
      <c r="F202" s="43"/>
      <c r="G202" s="42"/>
    </row>
    <row r="203" spans="1:7" ht="13.5" thickBot="1">
      <c r="A203" s="67" t="s">
        <v>169</v>
      </c>
      <c r="B203" s="68">
        <v>85228</v>
      </c>
      <c r="C203" s="68"/>
      <c r="D203" s="81">
        <f>SUM(D204)</f>
        <v>12430</v>
      </c>
      <c r="E203" s="82">
        <f>SUM(E204)</f>
        <v>0</v>
      </c>
      <c r="F203" s="82">
        <f>SUM(F204)</f>
        <v>0</v>
      </c>
      <c r="G203" s="81">
        <f>SUM(G204)</f>
        <v>12430</v>
      </c>
    </row>
    <row r="204" spans="1:7" ht="12.75">
      <c r="A204" s="22" t="s">
        <v>76</v>
      </c>
      <c r="B204" s="178"/>
      <c r="C204" s="95" t="s">
        <v>77</v>
      </c>
      <c r="D204" s="96">
        <v>12430</v>
      </c>
      <c r="E204" s="97"/>
      <c r="F204" s="97"/>
      <c r="G204" s="96">
        <v>12430</v>
      </c>
    </row>
    <row r="205" spans="1:7" ht="12.75">
      <c r="A205" s="22"/>
      <c r="B205" s="178"/>
      <c r="C205" s="95"/>
      <c r="D205" s="96"/>
      <c r="E205" s="97"/>
      <c r="F205" s="97"/>
      <c r="G205" s="96"/>
    </row>
    <row r="206" spans="1:7" ht="13.5" thickBot="1">
      <c r="A206" s="126" t="s">
        <v>14</v>
      </c>
      <c r="B206" s="127">
        <v>85295</v>
      </c>
      <c r="C206" s="127"/>
      <c r="D206" s="105">
        <f>SUM(D207:D209)</f>
        <v>41226</v>
      </c>
      <c r="E206" s="106">
        <f>SUM(E207:E209)</f>
        <v>7996</v>
      </c>
      <c r="F206" s="106">
        <f>SUM(F207:F209)</f>
        <v>0</v>
      </c>
      <c r="G206" s="105">
        <f>SUM(G207:G209)</f>
        <v>49222</v>
      </c>
    </row>
    <row r="207" spans="1:7" ht="12.75">
      <c r="A207" s="26" t="s">
        <v>166</v>
      </c>
      <c r="B207" s="27"/>
      <c r="C207" s="27"/>
      <c r="D207" s="96"/>
      <c r="E207" s="97"/>
      <c r="F207" s="97"/>
      <c r="G207" s="96"/>
    </row>
    <row r="208" spans="1:7" ht="12.75">
      <c r="A208" s="26" t="s">
        <v>167</v>
      </c>
      <c r="B208" s="27"/>
      <c r="C208" s="27">
        <v>2030</v>
      </c>
      <c r="D208" s="96">
        <v>32586</v>
      </c>
      <c r="E208" s="97">
        <v>7996</v>
      </c>
      <c r="F208" s="97"/>
      <c r="G208" s="96">
        <v>40582</v>
      </c>
    </row>
    <row r="209" spans="1:7" ht="12.75">
      <c r="A209" s="56" t="s">
        <v>54</v>
      </c>
      <c r="B209" s="95"/>
      <c r="C209" s="95" t="s">
        <v>55</v>
      </c>
      <c r="D209" s="96">
        <v>8640</v>
      </c>
      <c r="E209" s="97"/>
      <c r="F209" s="97"/>
      <c r="G209" s="96">
        <v>8640</v>
      </c>
    </row>
    <row r="210" spans="1:7" ht="12.75">
      <c r="A210" s="83"/>
      <c r="B210" s="95"/>
      <c r="C210" s="95"/>
      <c r="D210" s="96"/>
      <c r="E210" s="97"/>
      <c r="F210" s="97"/>
      <c r="G210" s="96"/>
    </row>
    <row r="211" spans="1:7" ht="12.75">
      <c r="A211" s="83"/>
      <c r="B211" s="95"/>
      <c r="C211" s="95"/>
      <c r="D211" s="96"/>
      <c r="E211" s="97"/>
      <c r="F211" s="97"/>
      <c r="G211" s="96"/>
    </row>
    <row r="212" spans="1:7" ht="12.75">
      <c r="A212" s="83"/>
      <c r="B212" s="95"/>
      <c r="C212" s="95"/>
      <c r="D212" s="96"/>
      <c r="E212" s="97"/>
      <c r="F212" s="97"/>
      <c r="G212" s="96"/>
    </row>
    <row r="213" spans="1:7" ht="13.5" thickBot="1">
      <c r="A213" s="31" t="s">
        <v>170</v>
      </c>
      <c r="B213" s="128"/>
      <c r="C213" s="128"/>
      <c r="D213" s="46">
        <f>D214+D217+D227+D223</f>
        <v>209866</v>
      </c>
      <c r="E213" s="46">
        <f>E214+E217+E227+E223</f>
        <v>0</v>
      </c>
      <c r="F213" s="46">
        <f>F214+F217+F227+F223</f>
        <v>0</v>
      </c>
      <c r="G213" s="46">
        <f>G214+G217+G227+G223</f>
        <v>209866</v>
      </c>
    </row>
    <row r="214" spans="1:7" ht="14.25" thickBot="1" thickTop="1">
      <c r="A214" s="36" t="s">
        <v>171</v>
      </c>
      <c r="B214" s="129">
        <v>85401</v>
      </c>
      <c r="C214" s="129"/>
      <c r="D214" s="37">
        <f>SUM(D215)</f>
        <v>106050</v>
      </c>
      <c r="E214" s="38">
        <f>SUM(E215)</f>
        <v>0</v>
      </c>
      <c r="F214" s="38">
        <f>SUM(F215)</f>
        <v>0</v>
      </c>
      <c r="G214" s="37">
        <f>SUM(G215)</f>
        <v>106050</v>
      </c>
    </row>
    <row r="215" spans="1:7" ht="12.75">
      <c r="A215" s="108" t="s">
        <v>76</v>
      </c>
      <c r="B215" s="95"/>
      <c r="C215" s="95" t="s">
        <v>77</v>
      </c>
      <c r="D215" s="102">
        <v>106050</v>
      </c>
      <c r="E215" s="103"/>
      <c r="F215" s="103"/>
      <c r="G215" s="102">
        <v>106050</v>
      </c>
    </row>
    <row r="216" spans="1:7" ht="12.75">
      <c r="A216" s="130"/>
      <c r="B216" s="27"/>
      <c r="C216" s="27"/>
      <c r="D216" s="44"/>
      <c r="E216" s="44"/>
      <c r="F216" s="44"/>
      <c r="G216" s="44"/>
    </row>
    <row r="217" spans="1:7" ht="13.5" thickBot="1">
      <c r="A217" s="104" t="s">
        <v>172</v>
      </c>
      <c r="B217" s="68">
        <v>85417</v>
      </c>
      <c r="C217" s="68"/>
      <c r="D217" s="81">
        <f>SUM(D218:D221)</f>
        <v>65040</v>
      </c>
      <c r="E217" s="82">
        <f>SUM(E218:E221)</f>
        <v>0</v>
      </c>
      <c r="F217" s="82">
        <f>SUM(F218:F221)</f>
        <v>0</v>
      </c>
      <c r="G217" s="81">
        <f>SUM(G218:G221)</f>
        <v>65040</v>
      </c>
    </row>
    <row r="218" spans="1:7" ht="12.75">
      <c r="A218" s="108" t="s">
        <v>173</v>
      </c>
      <c r="B218" s="95"/>
      <c r="C218" s="95" t="s">
        <v>77</v>
      </c>
      <c r="D218" s="52">
        <v>33000</v>
      </c>
      <c r="E218" s="53"/>
      <c r="F218" s="53"/>
      <c r="G218" s="52">
        <v>33000</v>
      </c>
    </row>
    <row r="219" spans="1:7" ht="12.75">
      <c r="A219" s="39" t="s">
        <v>174</v>
      </c>
      <c r="B219" s="27"/>
      <c r="C219" s="27"/>
      <c r="D219" s="131"/>
      <c r="E219" s="131"/>
      <c r="F219" s="131"/>
      <c r="G219" s="131"/>
    </row>
    <row r="220" spans="1:7" ht="12.75">
      <c r="A220" s="22" t="s">
        <v>175</v>
      </c>
      <c r="B220" s="95"/>
      <c r="C220" s="95"/>
      <c r="D220" s="52"/>
      <c r="E220" s="53"/>
      <c r="F220" s="53"/>
      <c r="G220" s="52"/>
    </row>
    <row r="221" spans="1:7" ht="12.75">
      <c r="A221" s="56" t="s">
        <v>176</v>
      </c>
      <c r="B221" s="180"/>
      <c r="C221" s="95">
        <v>2320</v>
      </c>
      <c r="D221" s="96">
        <v>32040</v>
      </c>
      <c r="E221" s="97"/>
      <c r="F221" s="97"/>
      <c r="G221" s="96">
        <v>32040</v>
      </c>
    </row>
    <row r="222" spans="1:7" ht="12.75">
      <c r="A222" s="130"/>
      <c r="B222" s="27"/>
      <c r="C222" s="27"/>
      <c r="D222" s="42"/>
      <c r="E222" s="43"/>
      <c r="F222" s="43"/>
      <c r="G222" s="42"/>
    </row>
    <row r="223" spans="1:7" ht="13.5" thickBot="1">
      <c r="A223" s="104" t="s">
        <v>177</v>
      </c>
      <c r="B223" s="68">
        <v>85415</v>
      </c>
      <c r="C223" s="68"/>
      <c r="D223" s="69">
        <f>SUM(D224:D225)</f>
        <v>36911</v>
      </c>
      <c r="E223" s="132">
        <f>SUM(E224:E225)</f>
        <v>0</v>
      </c>
      <c r="F223" s="132">
        <f>SUM(F224:F225)</f>
        <v>0</v>
      </c>
      <c r="G223" s="69">
        <f>SUM(G224:G225)</f>
        <v>36911</v>
      </c>
    </row>
    <row r="224" spans="1:7" ht="12.75">
      <c r="A224" s="133" t="s">
        <v>178</v>
      </c>
      <c r="B224" s="61"/>
      <c r="C224" s="61"/>
      <c r="D224" s="70"/>
      <c r="E224" s="118"/>
      <c r="F224" s="118"/>
      <c r="G224" s="70"/>
    </row>
    <row r="225" spans="1:7" ht="12.75">
      <c r="A225" s="134" t="s">
        <v>179</v>
      </c>
      <c r="B225" s="72"/>
      <c r="C225" s="72">
        <v>2030</v>
      </c>
      <c r="D225" s="135">
        <v>36911</v>
      </c>
      <c r="E225" s="136"/>
      <c r="F225" s="136"/>
      <c r="G225" s="135">
        <v>36911</v>
      </c>
    </row>
    <row r="226" spans="1:7" ht="12.75">
      <c r="A226" s="134"/>
      <c r="B226" s="72"/>
      <c r="C226" s="72"/>
      <c r="D226" s="73"/>
      <c r="E226" s="137"/>
      <c r="F226" s="137"/>
      <c r="G226" s="73"/>
    </row>
    <row r="227" spans="1:7" ht="13.5" thickBot="1">
      <c r="A227" s="104" t="s">
        <v>14</v>
      </c>
      <c r="B227" s="68">
        <v>85495</v>
      </c>
      <c r="C227" s="68"/>
      <c r="D227" s="81">
        <f>SUM(D228:D232)</f>
        <v>1865</v>
      </c>
      <c r="E227" s="82">
        <f>SUM(E228:E232)</f>
        <v>0</v>
      </c>
      <c r="F227" s="82">
        <f>SUM(F228:F232)</f>
        <v>0</v>
      </c>
      <c r="G227" s="81">
        <f>SUM(G228:G232)</f>
        <v>1865</v>
      </c>
    </row>
    <row r="228" spans="1:7" ht="12.75">
      <c r="A228" s="199" t="s">
        <v>180</v>
      </c>
      <c r="B228" s="200"/>
      <c r="C228" s="200"/>
      <c r="D228" s="201"/>
      <c r="E228" s="202"/>
      <c r="F228" s="202"/>
      <c r="G228" s="201"/>
    </row>
    <row r="229" spans="1:7" ht="12.75">
      <c r="A229" s="39" t="s">
        <v>181</v>
      </c>
      <c r="B229" s="27"/>
      <c r="C229" s="27"/>
      <c r="D229" s="42"/>
      <c r="E229" s="42"/>
      <c r="F229" s="42"/>
      <c r="G229" s="42"/>
    </row>
    <row r="230" spans="1:7" ht="12.75">
      <c r="A230" s="39" t="s">
        <v>182</v>
      </c>
      <c r="B230" s="27"/>
      <c r="C230" s="27"/>
      <c r="D230" s="42"/>
      <c r="E230" s="43"/>
      <c r="F230" s="43"/>
      <c r="G230" s="42"/>
    </row>
    <row r="231" spans="1:7" ht="12.75">
      <c r="A231" s="39" t="s">
        <v>183</v>
      </c>
      <c r="B231" s="27"/>
      <c r="C231" s="27" t="s">
        <v>26</v>
      </c>
      <c r="D231" s="44">
        <v>1565</v>
      </c>
      <c r="E231" s="45"/>
      <c r="F231" s="45"/>
      <c r="G231" s="44">
        <v>1565</v>
      </c>
    </row>
    <row r="232" spans="1:7" ht="12.75">
      <c r="A232" s="26" t="s">
        <v>184</v>
      </c>
      <c r="B232" s="27"/>
      <c r="C232" s="27" t="s">
        <v>53</v>
      </c>
      <c r="D232" s="44">
        <v>300</v>
      </c>
      <c r="E232" s="45"/>
      <c r="F232" s="45"/>
      <c r="G232" s="44">
        <v>300</v>
      </c>
    </row>
    <row r="233" spans="1:7" ht="12.75">
      <c r="A233" s="29"/>
      <c r="B233" s="27"/>
      <c r="C233" s="27"/>
      <c r="D233" s="42"/>
      <c r="E233" s="43"/>
      <c r="F233" s="43"/>
      <c r="G233" s="42"/>
    </row>
    <row r="234" spans="1:7" ht="13.5" thickBot="1">
      <c r="A234" s="32" t="s">
        <v>185</v>
      </c>
      <c r="B234" s="128"/>
      <c r="C234" s="128"/>
      <c r="D234" s="46">
        <f>D235+D240+D243</f>
        <v>140700</v>
      </c>
      <c r="E234" s="51">
        <f>E235+E240+E243</f>
        <v>9300</v>
      </c>
      <c r="F234" s="46">
        <f>F235+F240+F243</f>
        <v>0</v>
      </c>
      <c r="G234" s="46">
        <f>G235+G240+G243</f>
        <v>150000</v>
      </c>
    </row>
    <row r="235" spans="1:7" ht="14.25" thickBot="1" thickTop="1">
      <c r="A235" s="138" t="s">
        <v>186</v>
      </c>
      <c r="B235" s="68">
        <v>90017</v>
      </c>
      <c r="C235" s="139"/>
      <c r="D235" s="81">
        <f>SUM(D236:D238)</f>
        <v>127000</v>
      </c>
      <c r="E235" s="82">
        <f>SUM(E236:E238)</f>
        <v>0</v>
      </c>
      <c r="F235" s="82">
        <f>SUM(F236:F238)</f>
        <v>0</v>
      </c>
      <c r="G235" s="81">
        <f>SUM(G236:G238)</f>
        <v>127000</v>
      </c>
    </row>
    <row r="236" spans="1:7" ht="12.75">
      <c r="A236" s="140" t="s">
        <v>187</v>
      </c>
      <c r="B236" s="50"/>
      <c r="C236" s="50"/>
      <c r="D236" s="40"/>
      <c r="E236" s="41"/>
      <c r="F236" s="41"/>
      <c r="G236" s="40"/>
    </row>
    <row r="237" spans="1:7" ht="12.75">
      <c r="A237" s="56" t="s">
        <v>188</v>
      </c>
      <c r="B237" s="50"/>
      <c r="C237" s="50">
        <v>2370</v>
      </c>
      <c r="D237" s="40">
        <v>127000</v>
      </c>
      <c r="E237" s="41"/>
      <c r="F237" s="41"/>
      <c r="G237" s="40">
        <v>127000</v>
      </c>
    </row>
    <row r="238" spans="1:7" ht="12.75">
      <c r="A238" s="63"/>
      <c r="B238" s="30"/>
      <c r="C238" s="30"/>
      <c r="D238" s="44"/>
      <c r="E238" s="45"/>
      <c r="F238" s="45"/>
      <c r="G238" s="44"/>
    </row>
    <row r="239" spans="1:7" ht="12.75">
      <c r="A239" s="141" t="s">
        <v>189</v>
      </c>
      <c r="B239" s="30"/>
      <c r="C239" s="30"/>
      <c r="D239" s="42"/>
      <c r="E239" s="43"/>
      <c r="F239" s="43"/>
      <c r="G239" s="42"/>
    </row>
    <row r="240" spans="1:7" ht="13.5" thickBot="1">
      <c r="A240" s="142" t="s">
        <v>190</v>
      </c>
      <c r="B240" s="139">
        <v>90020</v>
      </c>
      <c r="C240" s="143"/>
      <c r="D240" s="116">
        <f>SUM(D241)</f>
        <v>3000</v>
      </c>
      <c r="E240" s="117">
        <f>SUM(E241)</f>
        <v>0</v>
      </c>
      <c r="F240" s="117">
        <f>SUM(F241)</f>
        <v>0</v>
      </c>
      <c r="G240" s="116">
        <f>SUM(G241)</f>
        <v>3000</v>
      </c>
    </row>
    <row r="241" spans="1:7" ht="12.75">
      <c r="A241" s="140" t="s">
        <v>191</v>
      </c>
      <c r="B241" s="50"/>
      <c r="C241" s="50" t="s">
        <v>192</v>
      </c>
      <c r="D241" s="102">
        <v>3000</v>
      </c>
      <c r="E241" s="103"/>
      <c r="F241" s="103"/>
      <c r="G241" s="102">
        <v>3000</v>
      </c>
    </row>
    <row r="242" spans="1:7" ht="12.75">
      <c r="A242" s="140"/>
      <c r="B242" s="50"/>
      <c r="C242" s="50"/>
      <c r="D242" s="102"/>
      <c r="E242" s="103"/>
      <c r="F242" s="103"/>
      <c r="G242" s="102"/>
    </row>
    <row r="243" spans="1:7" ht="13.5" thickBot="1">
      <c r="A243" s="144" t="s">
        <v>193</v>
      </c>
      <c r="B243" s="145">
        <v>90095</v>
      </c>
      <c r="C243" s="145"/>
      <c r="D243" s="105">
        <f>SUM(D244:D248)</f>
        <v>10700</v>
      </c>
      <c r="E243" s="106">
        <f>SUM(E244:E248)</f>
        <v>9300</v>
      </c>
      <c r="F243" s="106">
        <f>SUM(F244:F248)</f>
        <v>0</v>
      </c>
      <c r="G243" s="105">
        <f>SUM(G244:G248)</f>
        <v>20000</v>
      </c>
    </row>
    <row r="244" spans="1:7" ht="12.75">
      <c r="A244" s="29" t="s">
        <v>58</v>
      </c>
      <c r="B244" s="30"/>
      <c r="C244" s="30" t="s">
        <v>59</v>
      </c>
      <c r="D244" s="146">
        <v>700</v>
      </c>
      <c r="E244" s="147">
        <v>9300</v>
      </c>
      <c r="F244" s="147"/>
      <c r="G244" s="146">
        <v>10000</v>
      </c>
    </row>
    <row r="245" spans="1:7" ht="12.75">
      <c r="A245" s="56" t="s">
        <v>194</v>
      </c>
      <c r="B245" s="30"/>
      <c r="C245" s="30"/>
      <c r="D245" s="44"/>
      <c r="E245" s="44"/>
      <c r="F245" s="44"/>
      <c r="G245" s="44"/>
    </row>
    <row r="246" spans="1:7" ht="12.75">
      <c r="A246" s="140" t="s">
        <v>195</v>
      </c>
      <c r="B246" s="50"/>
      <c r="C246" s="50"/>
      <c r="D246" s="102"/>
      <c r="E246" s="103"/>
      <c r="F246" s="103"/>
      <c r="G246" s="102"/>
    </row>
    <row r="247" spans="1:7" ht="12.75">
      <c r="A247" s="140" t="s">
        <v>196</v>
      </c>
      <c r="B247" s="50"/>
      <c r="C247" s="50"/>
      <c r="D247" s="102"/>
      <c r="E247" s="103"/>
      <c r="F247" s="103"/>
      <c r="G247" s="102"/>
    </row>
    <row r="248" spans="1:7" ht="12.75">
      <c r="A248" s="140" t="s">
        <v>197</v>
      </c>
      <c r="B248" s="50"/>
      <c r="C248" s="50">
        <v>6260</v>
      </c>
      <c r="D248" s="102">
        <v>10000</v>
      </c>
      <c r="E248" s="103"/>
      <c r="F248" s="103"/>
      <c r="G248" s="102">
        <v>10000</v>
      </c>
    </row>
    <row r="249" spans="1:7" ht="12.75">
      <c r="A249" s="56"/>
      <c r="B249" s="180"/>
      <c r="C249" s="30"/>
      <c r="D249" s="54"/>
      <c r="E249" s="54"/>
      <c r="F249" s="54"/>
      <c r="G249" s="54"/>
    </row>
    <row r="250" spans="1:7" ht="13.5" thickBot="1">
      <c r="A250" s="32" t="s">
        <v>198</v>
      </c>
      <c r="B250" s="128"/>
      <c r="C250" s="128"/>
      <c r="D250" s="51">
        <f>D251</f>
        <v>122100</v>
      </c>
      <c r="E250" s="51">
        <f>E251</f>
        <v>5000</v>
      </c>
      <c r="F250" s="46">
        <f>F251</f>
        <v>0</v>
      </c>
      <c r="G250" s="51">
        <f>G251</f>
        <v>127100</v>
      </c>
    </row>
    <row r="251" spans="1:7" ht="14.25" thickBot="1" thickTop="1">
      <c r="A251" s="148" t="s">
        <v>199</v>
      </c>
      <c r="B251" s="193">
        <v>92109</v>
      </c>
      <c r="C251" s="193"/>
      <c r="D251" s="37">
        <f>SUM(D252:D254)</f>
        <v>122100</v>
      </c>
      <c r="E251" s="38">
        <f>SUM(E252:E254)</f>
        <v>5000</v>
      </c>
      <c r="F251" s="38">
        <f>SUM(F252:F254)</f>
        <v>0</v>
      </c>
      <c r="G251" s="37">
        <f>SUM(G252:G254)</f>
        <v>127100</v>
      </c>
    </row>
    <row r="252" spans="1:7" ht="12.75">
      <c r="A252" s="140" t="s">
        <v>200</v>
      </c>
      <c r="B252" s="50"/>
      <c r="C252" s="50" t="s">
        <v>77</v>
      </c>
      <c r="D252" s="102">
        <v>108200</v>
      </c>
      <c r="E252" s="103"/>
      <c r="F252" s="103"/>
      <c r="G252" s="102">
        <v>108200</v>
      </c>
    </row>
    <row r="253" spans="1:7" ht="12.75">
      <c r="A253" s="29" t="s">
        <v>58</v>
      </c>
      <c r="B253" s="30"/>
      <c r="C253" s="30" t="s">
        <v>59</v>
      </c>
      <c r="D253" s="44">
        <v>11000</v>
      </c>
      <c r="E253" s="44">
        <v>5000</v>
      </c>
      <c r="F253" s="44"/>
      <c r="G253" s="44">
        <v>16000</v>
      </c>
    </row>
    <row r="254" spans="1:7" ht="12.75">
      <c r="A254" s="56" t="s">
        <v>201</v>
      </c>
      <c r="B254" s="27"/>
      <c r="C254" s="149" t="s">
        <v>55</v>
      </c>
      <c r="D254" s="44">
        <v>2900</v>
      </c>
      <c r="E254" s="45"/>
      <c r="F254" s="45"/>
      <c r="G254" s="44">
        <v>2900</v>
      </c>
    </row>
    <row r="255" spans="1:7" ht="12.75">
      <c r="A255" s="150"/>
      <c r="B255" s="188"/>
      <c r="C255" s="50"/>
      <c r="D255" s="102"/>
      <c r="E255" s="103"/>
      <c r="F255" s="103"/>
      <c r="G255" s="102"/>
    </row>
    <row r="256" spans="1:7" ht="13.5" thickBot="1">
      <c r="A256" s="151" t="s">
        <v>202</v>
      </c>
      <c r="B256" s="194"/>
      <c r="C256" s="152"/>
      <c r="D256" s="33">
        <f>D262+D257</f>
        <v>31200</v>
      </c>
      <c r="E256" s="33">
        <f>E262+E257</f>
        <v>7750</v>
      </c>
      <c r="F256" s="33">
        <f>F262+F257</f>
        <v>0</v>
      </c>
      <c r="G256" s="33">
        <f>G262+G257</f>
        <v>38950</v>
      </c>
    </row>
    <row r="257" spans="1:7" ht="14.25" thickBot="1" thickTop="1">
      <c r="A257" s="153" t="s">
        <v>203</v>
      </c>
      <c r="B257" s="154">
        <v>92605</v>
      </c>
      <c r="C257" s="154"/>
      <c r="D257" s="156">
        <f>SUM(D258:D260)</f>
        <v>30000</v>
      </c>
      <c r="E257" s="155">
        <f>SUM(E258:E260)</f>
        <v>0</v>
      </c>
      <c r="F257" s="155">
        <f>SUM(F258:F260)</f>
        <v>0</v>
      </c>
      <c r="G257" s="156">
        <f>SUM(G258:G260)</f>
        <v>30000</v>
      </c>
    </row>
    <row r="258" spans="1:7" ht="12.75">
      <c r="A258" s="157" t="s">
        <v>204</v>
      </c>
      <c r="B258" s="158"/>
      <c r="C258" s="158"/>
      <c r="D258" s="159"/>
      <c r="E258" s="159"/>
      <c r="F258" s="159"/>
      <c r="G258" s="159"/>
    </row>
    <row r="259" spans="1:7" ht="12.75">
      <c r="A259" s="161" t="s">
        <v>205</v>
      </c>
      <c r="B259" s="162"/>
      <c r="C259" s="162"/>
      <c r="D259" s="163"/>
      <c r="E259" s="163"/>
      <c r="F259" s="163"/>
      <c r="G259" s="163"/>
    </row>
    <row r="260" spans="1:7" ht="12.75">
      <c r="A260" s="161" t="s">
        <v>206</v>
      </c>
      <c r="B260" s="162"/>
      <c r="C260" s="164">
        <v>2710</v>
      </c>
      <c r="D260" s="165">
        <v>30000</v>
      </c>
      <c r="E260" s="165"/>
      <c r="F260" s="165"/>
      <c r="G260" s="165">
        <v>30000</v>
      </c>
    </row>
    <row r="261" spans="1:7" ht="12.75">
      <c r="A261" s="161"/>
      <c r="B261" s="162"/>
      <c r="C261" s="164"/>
      <c r="D261" s="163"/>
      <c r="E261" s="163"/>
      <c r="F261" s="163"/>
      <c r="G261" s="163"/>
    </row>
    <row r="262" spans="1:7" ht="13.5" thickBot="1">
      <c r="A262" s="166" t="s">
        <v>207</v>
      </c>
      <c r="B262" s="167">
        <v>92695</v>
      </c>
      <c r="C262" s="167"/>
      <c r="D262" s="168">
        <f>SUM(D263:D263)</f>
        <v>1200</v>
      </c>
      <c r="E262" s="169">
        <f>SUM(E263:E263)</f>
        <v>7750</v>
      </c>
      <c r="F262" s="169">
        <f>SUM(F263:F263)</f>
        <v>0</v>
      </c>
      <c r="G262" s="168">
        <f>SUM(G263:G263)</f>
        <v>8950</v>
      </c>
    </row>
    <row r="263" spans="1:7" ht="12.75">
      <c r="A263" s="140" t="s">
        <v>200</v>
      </c>
      <c r="B263" s="50"/>
      <c r="C263" s="50" t="s">
        <v>77</v>
      </c>
      <c r="D263" s="170">
        <v>1200</v>
      </c>
      <c r="E263" s="171">
        <v>7750</v>
      </c>
      <c r="F263" s="171"/>
      <c r="G263" s="170">
        <v>8950</v>
      </c>
    </row>
    <row r="264" spans="1:7" ht="13.5" thickBot="1">
      <c r="A264" s="172"/>
      <c r="B264" s="139"/>
      <c r="C264" s="143"/>
      <c r="D264" s="173"/>
      <c r="E264" s="173"/>
      <c r="F264" s="174"/>
      <c r="G264" s="173"/>
    </row>
    <row r="265" spans="1:7" ht="13.5" thickBot="1">
      <c r="A265" s="175" t="s">
        <v>208</v>
      </c>
      <c r="B265" s="195"/>
      <c r="C265" s="196"/>
      <c r="D265" s="176">
        <f>D15+D23+D32+D57+D82+D91+D138+D152+D177+D213+D234+D250+D256+D9+D47</f>
        <v>13004424</v>
      </c>
      <c r="E265" s="176">
        <f>E15+E23+E32+E57+E82+E91+E138+E152+E177+E213+E234+E250+E256+E9+E47</f>
        <v>271976</v>
      </c>
      <c r="F265" s="176">
        <f>F15+F23+F32+F57+F82+F91+F138+F152+F177+F213+F234+F250+F256+F9+F47</f>
        <v>30000</v>
      </c>
      <c r="G265" s="176">
        <f>G15+G23+G32+G57+G82+G91+G138+G152+G177+G213+G234+G250+G256+G9+G47</f>
        <v>13246400</v>
      </c>
    </row>
    <row r="266" spans="1:3" ht="12.75">
      <c r="A266" s="160"/>
      <c r="B266" s="197"/>
      <c r="C266" s="198"/>
    </row>
    <row r="267" spans="1:3" ht="12.75">
      <c r="A267" s="160" t="s">
        <v>209</v>
      </c>
      <c r="B267" s="197"/>
      <c r="C267" s="198"/>
    </row>
    <row r="268" spans="1:4" ht="18.75">
      <c r="A268" t="s">
        <v>212</v>
      </c>
      <c r="D268" s="203" t="s">
        <v>213</v>
      </c>
    </row>
    <row r="269" spans="1:4" ht="18.75">
      <c r="A269" t="s">
        <v>216</v>
      </c>
      <c r="D269" s="203" t="s">
        <v>214</v>
      </c>
    </row>
    <row r="270" ht="18.75">
      <c r="D270" s="203" t="s">
        <v>215</v>
      </c>
    </row>
  </sheetData>
  <printOptions/>
  <pageMargins left="0.16" right="0.16" top="0.21" bottom="0.31" header="0.16" footer="0.17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2007-08-31T07:51:21Z</cp:lastPrinted>
  <dcterms:created xsi:type="dcterms:W3CDTF">2007-08-16T08:49:54Z</dcterms:created>
  <dcterms:modified xsi:type="dcterms:W3CDTF">2007-09-04T10:48:36Z</dcterms:modified>
  <cp:category/>
  <cp:version/>
  <cp:contentType/>
  <cp:contentStatus/>
</cp:coreProperties>
</file>