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<sst xmlns="http://schemas.openxmlformats.org/spreadsheetml/2006/main" count="300" uniqueCount="213">
  <si>
    <t xml:space="preserve"> </t>
  </si>
  <si>
    <t>w sprawie zmiany budżetu  na 2007 rok.</t>
  </si>
  <si>
    <t xml:space="preserve">                          Zmiany  w  planie  budżetu  po  stronie  dochodów  w  2007 roku </t>
  </si>
  <si>
    <t>TREŚĆ</t>
  </si>
  <si>
    <t>Rozdz.</t>
  </si>
  <si>
    <t>§</t>
  </si>
  <si>
    <t xml:space="preserve">Wielkość </t>
  </si>
  <si>
    <t>Zwiększenia</t>
  </si>
  <si>
    <t>Zmniejszenia</t>
  </si>
  <si>
    <t>dotychczasowa</t>
  </si>
  <si>
    <t>po zmianie</t>
  </si>
  <si>
    <t xml:space="preserve">Dz.010 - ROLNICTWO  I  ŁOWIECTWO </t>
  </si>
  <si>
    <t>Melioracje wodne</t>
  </si>
  <si>
    <t>O1008</t>
  </si>
  <si>
    <t>Wpływy z różnych dochodów</t>
  </si>
  <si>
    <t>O970</t>
  </si>
  <si>
    <t>Pozostała działalność</t>
  </si>
  <si>
    <t>O1095</t>
  </si>
  <si>
    <t xml:space="preserve">Dotacje celowe otrzymane z budżetu państwa na  realizację </t>
  </si>
  <si>
    <t>zadań  bieżących  z  zakresu  administracji  rządowej  oraz</t>
  </si>
  <si>
    <t>innych  zadań  zleconych  gminie (związkom gmin) ustawami</t>
  </si>
  <si>
    <t>Dz.020- LEŚNICTWO</t>
  </si>
  <si>
    <t>Gospodarka leśna</t>
  </si>
  <si>
    <t>O2001</t>
  </si>
  <si>
    <t xml:space="preserve">Dochody z najmu i dzierżawy składników  majątkowych </t>
  </si>
  <si>
    <t>Skarbu Państwa, jednostek samorządu terytorialnego</t>
  </si>
  <si>
    <t xml:space="preserve">lub innych jednostek zaliczanych do  sektora finansów </t>
  </si>
  <si>
    <r>
      <t xml:space="preserve">publicznych oraz innych umów o </t>
    </r>
    <r>
      <rPr>
        <sz val="9"/>
        <rFont val="Arial CE"/>
        <family val="0"/>
      </rPr>
      <t>podobnym charakterze</t>
    </r>
  </si>
  <si>
    <t>O750</t>
  </si>
  <si>
    <t>Wpływy ze sprzedaży wyrobów</t>
  </si>
  <si>
    <t>O840</t>
  </si>
  <si>
    <t>Dz.600-TRANSPORT  I  ŁĄCZNOŚĆ</t>
  </si>
  <si>
    <t xml:space="preserve">Drogi  publiczne  gminne </t>
  </si>
  <si>
    <t xml:space="preserve">Dotacje otrzymane z funduszy celowych na finansowanie </t>
  </si>
  <si>
    <t>lub dofinansowanie kosztów inwestycji  i zakupów</t>
  </si>
  <si>
    <t xml:space="preserve">inwestycyjnych jednostek sektora finansów publicznych </t>
  </si>
  <si>
    <t xml:space="preserve">Wpływy z tytułu pomocy finansowej udzielanej między </t>
  </si>
  <si>
    <t>jednostkami samorządu terytorialnego na dofinansowanie</t>
  </si>
  <si>
    <t xml:space="preserve">własnych zadań inwestycyjnych i zakupów inwestycyjnych </t>
  </si>
  <si>
    <t>Dz.700- GOSPODRKA   MIESZKANIOWA</t>
  </si>
  <si>
    <t xml:space="preserve">Gospodarka  gruntami  i  nieruchomościami </t>
  </si>
  <si>
    <t xml:space="preserve">Wpływy  z  opłat  za  zarząd, użytkowanie  i  użytkowanie </t>
  </si>
  <si>
    <t xml:space="preserve">wieczyste  nieruchomości </t>
  </si>
  <si>
    <t>O470</t>
  </si>
  <si>
    <t xml:space="preserve">Dochody z  najmu  i  dzierżawy  składników  majątkowych </t>
  </si>
  <si>
    <t>Skarbu  Państwa,  jednostek samorządu  terytorialnego</t>
  </si>
  <si>
    <t xml:space="preserve">lub  innych  jednostek zaliczanych  do  sektora  finansów </t>
  </si>
  <si>
    <r>
      <t xml:space="preserve">publicznych  oraz  innych  umów  o  </t>
    </r>
    <r>
      <rPr>
        <sz val="9"/>
        <rFont val="Arial CE"/>
        <family val="0"/>
      </rPr>
      <t>podobnym  charakterze</t>
    </r>
  </si>
  <si>
    <t>Wpływy z tytułu przekszt.prawa użytkowania wieczystego</t>
  </si>
  <si>
    <t xml:space="preserve">przysługującego  osobom  fizycznym w  prawo  własności </t>
  </si>
  <si>
    <t>O760</t>
  </si>
  <si>
    <t xml:space="preserve">Wpłaty z tytułu  odpłatnego  nabycia  prawa własności </t>
  </si>
  <si>
    <t>oraz prawa użytkowania wieczystego nieruchomości</t>
  </si>
  <si>
    <t>O770</t>
  </si>
  <si>
    <t xml:space="preserve">Pozostałe  odsetki </t>
  </si>
  <si>
    <t>O920</t>
  </si>
  <si>
    <t xml:space="preserve">Dz.710 - DZIAŁALNOŚĆ USŁUGOWA  </t>
  </si>
  <si>
    <t>Plany zagospodarowania przestrzennego</t>
  </si>
  <si>
    <t xml:space="preserve">Otrzymane  spadki, zapisy  i  darowizny  w  postaci  pieniężnej </t>
  </si>
  <si>
    <t>O960</t>
  </si>
  <si>
    <t>Cmentarze</t>
  </si>
  <si>
    <t>Dotacje celowe otrzymane z budżetu państwa na zadania bieżące</t>
  </si>
  <si>
    <t>realizowane przez gminę na podstawie porozumień z organami</t>
  </si>
  <si>
    <t>administracji rządowej</t>
  </si>
  <si>
    <t xml:space="preserve">Dz.750 - ADMINISTRACJA   PUBLICZNA  </t>
  </si>
  <si>
    <t>Urzędy Wojewódzkie</t>
  </si>
  <si>
    <t xml:space="preserve">Dochody  jednostek samorządu  terytorialnego  </t>
  </si>
  <si>
    <t xml:space="preserve">związane  z  realizacją  zadań  z  zakresu  administracji </t>
  </si>
  <si>
    <t>rządowej  oraz  innych  zadań  zleconych  ustawami</t>
  </si>
  <si>
    <t>Rady Gmin /miast i miast na prawach powiatu/</t>
  </si>
  <si>
    <t>Urzędy Gmin / miast  i miast na prawach powiatu /</t>
  </si>
  <si>
    <t xml:space="preserve">Wpływy z różnych opłat </t>
  </si>
  <si>
    <t>O690</t>
  </si>
  <si>
    <t xml:space="preserve">Dochody  z  najmu  i  dzierżawy  składników  majątkowych </t>
  </si>
  <si>
    <t>Skarbu  Państwa,  jednostek  samorządu  terytorialnego</t>
  </si>
  <si>
    <t xml:space="preserve">lub  innych  jednostek  zaliczanych  do  sektora  finansów </t>
  </si>
  <si>
    <t>Wpływy z usług</t>
  </si>
  <si>
    <t>O830</t>
  </si>
  <si>
    <t>Pozostała  działalność</t>
  </si>
  <si>
    <t>Dz.751 - URZĘDY  NACZELNYCH  ORGANÓW   WŁADZY</t>
  </si>
  <si>
    <t>PAŃSTWOWEJ,KONTROLI I OCHRONY PRAWA ORAZ SĄDOWNICTWA</t>
  </si>
  <si>
    <t>Urzędy  naczelnych  organów  władzy  państwowej</t>
  </si>
  <si>
    <t>kontroli  i  ochrony  prawa</t>
  </si>
  <si>
    <t>zadań bieżących z zakresu administracji rządowej oraz</t>
  </si>
  <si>
    <t>innych zadań zleconych gminie (związkom gmin) ustawami</t>
  </si>
  <si>
    <t>Wybory do sejmu i senatu</t>
  </si>
  <si>
    <t>Dz.756- DOCHODY OD OSÓB  PRAWNYCH, OSÓB  FIZYCZNYCH</t>
  </si>
  <si>
    <t xml:space="preserve"> I  OD  INNYCH  JEDNOSTEK  NIEPOSIADAJ.  OSOBOWOŚCI</t>
  </si>
  <si>
    <t xml:space="preserve"> PRAWNEJ  ORAZ  WYDATKI  ZWIĄZANE  Z  ICH  POBOREM</t>
  </si>
  <si>
    <t>Wpływy z podatku dochodowego od  osób fizycznych</t>
  </si>
  <si>
    <t xml:space="preserve">Podatek od działalności gospodarczej osób fizycznych, </t>
  </si>
  <si>
    <t>opłacany w formie karty podatkowej</t>
  </si>
  <si>
    <t>O350</t>
  </si>
  <si>
    <t xml:space="preserve">Odsetki  od  nieterminowych  wpłat z tytułu podatków  i opłat </t>
  </si>
  <si>
    <t>O910</t>
  </si>
  <si>
    <t xml:space="preserve">Wpływy z podatku rolnego, podatku leśnego, podatku od </t>
  </si>
  <si>
    <t xml:space="preserve">czynności  cywilnoprawnych, podatków i opłat lokalnych </t>
  </si>
  <si>
    <t>od osób prawnych  i  innych  jednostek organizacyjnych</t>
  </si>
  <si>
    <t xml:space="preserve">Podatek od nieruchomości </t>
  </si>
  <si>
    <t>O310</t>
  </si>
  <si>
    <t>Podatek rolny</t>
  </si>
  <si>
    <t>O320</t>
  </si>
  <si>
    <t>Podatek leśny</t>
  </si>
  <si>
    <t>O330</t>
  </si>
  <si>
    <t xml:space="preserve">Podatek od środków  transportowych </t>
  </si>
  <si>
    <t>O340</t>
  </si>
  <si>
    <t>Podatek od  czynności cywilnoprawnych</t>
  </si>
  <si>
    <t>O500</t>
  </si>
  <si>
    <t>Odsetki  od  nieterminowych  wpłat z tytułu  podatków i opłat</t>
  </si>
  <si>
    <t xml:space="preserve">Rekompensaty utraconych dochodów w podatkach </t>
  </si>
  <si>
    <t xml:space="preserve">i opłatach lokalnych </t>
  </si>
  <si>
    <t>spadków i darowizn , podatku od czynności  cywilnoprawnych</t>
  </si>
  <si>
    <t xml:space="preserve">oraz podatków i opłat lokalnych od osób fizycznych. </t>
  </si>
  <si>
    <t xml:space="preserve">Podatek od spadków i darowizn </t>
  </si>
  <si>
    <t>O360</t>
  </si>
  <si>
    <t>Podatek od posiadania psów</t>
  </si>
  <si>
    <t>O370</t>
  </si>
  <si>
    <t xml:space="preserve">Wpływy z opłaty targowej </t>
  </si>
  <si>
    <t>O430</t>
  </si>
  <si>
    <t xml:space="preserve">Wpływy z opłaty administracyjnej za czynności  urzędowe </t>
  </si>
  <si>
    <t xml:space="preserve">O450 </t>
  </si>
  <si>
    <t>Wpływy z innych opłat stanowiących dochody</t>
  </si>
  <si>
    <t xml:space="preserve"> jednostek samorządu terytorialnego na  podstawie ustaw</t>
  </si>
  <si>
    <t>Wpływy z opłaty skarbowej</t>
  </si>
  <si>
    <t>O410</t>
  </si>
  <si>
    <t>Wpływy z opłaty eksploatacyjnej</t>
  </si>
  <si>
    <t>O460</t>
  </si>
  <si>
    <t>Wpływy z opłat za zezwolenia na sprzedaż alkoholu</t>
  </si>
  <si>
    <t>O480</t>
  </si>
  <si>
    <t xml:space="preserve">Wpływy z innych lokalnych opłat pobieranych przez jednostki </t>
  </si>
  <si>
    <t xml:space="preserve">samorządu terytorialnego na podstawie odrebnych ustaw </t>
  </si>
  <si>
    <t>O490</t>
  </si>
  <si>
    <t>Udziały gmin w podatkach stanow. dochód  budżetu  państwa</t>
  </si>
  <si>
    <t xml:space="preserve">Podatek  dochodowy od osób fizycznych </t>
  </si>
  <si>
    <t>OO10</t>
  </si>
  <si>
    <t xml:space="preserve">Podatek  dochodowy od osób prawnych </t>
  </si>
  <si>
    <t>OO20</t>
  </si>
  <si>
    <t xml:space="preserve">Pobór podatków,  opłat i niepodatk.należności budżetowych </t>
  </si>
  <si>
    <t>Dz. 758 - RÓŻNE  ROZLICZENIA</t>
  </si>
  <si>
    <t>Część oświatowa  subwencji ogólnej  dla jednostek</t>
  </si>
  <si>
    <t xml:space="preserve"> samorządu  terytorialnego</t>
  </si>
  <si>
    <t xml:space="preserve">Subwencje ogólne z budżetu  państwa </t>
  </si>
  <si>
    <t>Część  wyrównawcza  subwencji  ogólnej  dla gmin</t>
  </si>
  <si>
    <t xml:space="preserve">Różne  rozliczenia  finansowe </t>
  </si>
  <si>
    <t xml:space="preserve">Pozostałe odsetki </t>
  </si>
  <si>
    <t xml:space="preserve">O920 </t>
  </si>
  <si>
    <t xml:space="preserve">Część równoważąca  subwencji  ogólnej  dla  gmin </t>
  </si>
  <si>
    <t>Dz.801- OŚWIATA  I  WYCHOWANIE</t>
  </si>
  <si>
    <t>Szkoły  podstawowe</t>
  </si>
  <si>
    <t>Dochody z najmu i dzierżawy składników  majątkowych</t>
  </si>
  <si>
    <t xml:space="preserve">Skarbu Państwa, jednostek  samorządu  terytorialnego </t>
  </si>
  <si>
    <t xml:space="preserve">lub innych  jednostek zaliczanych do  sektora  finansów </t>
  </si>
  <si>
    <t>publicznych  oraz innych  umów  o  podobnym charakterze</t>
  </si>
  <si>
    <t xml:space="preserve">Dotacje  celowe  otrzymane  z  budżetu  państwa  na </t>
  </si>
  <si>
    <t>realizację własnych zadań bieżących gmin ( związków gmin)</t>
  </si>
  <si>
    <t>Oddziały przedszkolne w szkołach podstawowych</t>
  </si>
  <si>
    <t>Dotacje celowe otrzymane z gminy na zadania bieżące</t>
  </si>
  <si>
    <t>realizowane na podstawie porozumień (umów) między</t>
  </si>
  <si>
    <t>jednostkami samorządu terytorialnego</t>
  </si>
  <si>
    <t xml:space="preserve">Przedszkola </t>
  </si>
  <si>
    <t>Dowożenie uczniów do szkół</t>
  </si>
  <si>
    <t>Dz.852 - POMOC  SPOŁECZNA</t>
  </si>
  <si>
    <t xml:space="preserve">Świadczenia  rodzinne  oraz  składki  na  ubezpieczenia </t>
  </si>
  <si>
    <t>emerytalne  i  rentowe  z  ubezpieczenia  społecznego</t>
  </si>
  <si>
    <t>Składki  na  ubezpieczenie  zdrowotne  opłacane  za</t>
  </si>
  <si>
    <t xml:space="preserve">osoby  pobierające  niektóre  świadczenia  z  pomocy </t>
  </si>
  <si>
    <t>społecznej  oraz  niektóre  świadczenia  rodzinne</t>
  </si>
  <si>
    <t xml:space="preserve">Dotacje celowe otrzymane z budżetu państwa na  realiz. </t>
  </si>
  <si>
    <t>Zasiłki i pomoc w naturze  oraz składki na ubezpieczenia społ.</t>
  </si>
  <si>
    <t>Ośrodki  Pomocy  Społecznej</t>
  </si>
  <si>
    <t xml:space="preserve">Usługi  opiekuńcze  i  specjalistyczne  usługi  opiekuńcze </t>
  </si>
  <si>
    <t>Dz 854 - EDUKACYJNA  OPIEKA  WYCHOWAWCZA</t>
  </si>
  <si>
    <t>Świetlice szkolne</t>
  </si>
  <si>
    <t>Szkolne  schroniska  młodzieżowe</t>
  </si>
  <si>
    <t>Wpływy  z  usług</t>
  </si>
  <si>
    <t xml:space="preserve">Dotacje celowe otrzymane z powiatu  na zadania bieżące </t>
  </si>
  <si>
    <t>realizowane na podstawie porozumień  /umów/ między</t>
  </si>
  <si>
    <t>jednostkami samorzadu teryterialnego</t>
  </si>
  <si>
    <t>Pomoc materialna dla uczniów</t>
  </si>
  <si>
    <t>Dotacje celowe otrzymane z budżetu państwa na realizację</t>
  </si>
  <si>
    <t>własnych zadań bieżących gmin ( związków gmin)</t>
  </si>
  <si>
    <t>Dochody z najmu i dzierżawy składników majątkowych</t>
  </si>
  <si>
    <t xml:space="preserve">Skarbu Państwa, jednostek  samorządu terytorialnego </t>
  </si>
  <si>
    <t>lub innych  jednostek  zaliczanych do  sektora finansów</t>
  </si>
  <si>
    <t>publicznych oraz  innych  umów  o  podobnym  charakterze</t>
  </si>
  <si>
    <t>Pozostałe odsetki</t>
  </si>
  <si>
    <t xml:space="preserve">Dz.900 -GOSPODARKA KOMUNALNA I OCHRONA ŚRODOWISKA </t>
  </si>
  <si>
    <t xml:space="preserve">Zakłady Gospodarki Komunalnej </t>
  </si>
  <si>
    <t>Wpływy do budżetu nadwyżki środków obrotowych zakładu</t>
  </si>
  <si>
    <t>budżetowego</t>
  </si>
  <si>
    <t xml:space="preserve">Wpływy  i  wydatki  związane  z  gromadzeniem </t>
  </si>
  <si>
    <t>środków z opłat  produktowych</t>
  </si>
  <si>
    <t xml:space="preserve">Wpływy z opłaty produktowej </t>
  </si>
  <si>
    <t>O400</t>
  </si>
  <si>
    <t>Różna działalność</t>
  </si>
  <si>
    <t>Dotacje otrzymane z funduszy celowych  na finansowanie</t>
  </si>
  <si>
    <t xml:space="preserve"> lub dofinansowanie kosztów realizacji inwestycji </t>
  </si>
  <si>
    <t xml:space="preserve">i zakupów inwestycyjnych jednostek sektora finansów </t>
  </si>
  <si>
    <t xml:space="preserve">publicznych </t>
  </si>
  <si>
    <t>Dz.921- KULTURA  I  OCHRONA  DZIEDZICTWA  NARODOWEGO</t>
  </si>
  <si>
    <t xml:space="preserve">Domy  i  ośrodki  kultury,  świetlice  i  kluby </t>
  </si>
  <si>
    <t xml:space="preserve">Wpływy z usług </t>
  </si>
  <si>
    <t>Wpływy z róznych dochodów</t>
  </si>
  <si>
    <t xml:space="preserve">Dz.926 - KULTURA  FIZYCZNA  I  SPORT </t>
  </si>
  <si>
    <t>Zadania w zakresie kultury fizycznej i sportu</t>
  </si>
  <si>
    <t>Wpływy tytułu pomocy finansowej udzielanej między jednostkami</t>
  </si>
  <si>
    <t>samorządu terytorialnego na dofinansowanie własnych</t>
  </si>
  <si>
    <t>zadań bieżących</t>
  </si>
  <si>
    <t xml:space="preserve">Pozostała  działalność </t>
  </si>
  <si>
    <t xml:space="preserve">Razem </t>
  </si>
  <si>
    <t xml:space="preserve">Załącznik nr 1 do zarządzenia Wójta Gminy </t>
  </si>
  <si>
    <t xml:space="preserve">Zaniemyśl z dnia 31 października 2007 roku </t>
  </si>
  <si>
    <t>Sporządziła:Skarbnik Gminy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</si>
</sst>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7">
    <font>
      <sz val="10"/>
      <name val="Arial"/>
      <family val="0"/>
    </font>
    <font>
      <b/>
      <sz val="12"/>
      <name val="Arial CE"/>
      <family val="0"/>
    </font>
    <font>
      <b/>
      <sz val="14"/>
      <name val="Arial CE"/>
      <family val="2"/>
    </font>
    <font>
      <b/>
      <sz val="9"/>
      <name val="Arial CE"/>
      <family val="2"/>
    </font>
    <font>
      <b/>
      <sz val="10"/>
      <name val="Arial CE"/>
      <family val="0"/>
    </font>
    <font>
      <b/>
      <sz val="8"/>
      <name val="Arial CE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 CE"/>
      <family val="2"/>
    </font>
    <font>
      <sz val="10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sz val="9"/>
      <color indexed="22"/>
      <name val="Arial CE"/>
      <family val="2"/>
    </font>
    <font>
      <sz val="12"/>
      <color indexed="22"/>
      <name val="Arial CE"/>
      <family val="2"/>
    </font>
    <font>
      <sz val="11"/>
      <name val="Arial CE"/>
      <family val="0"/>
    </font>
    <font>
      <sz val="9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2" borderId="7" xfId="0" applyFont="1" applyFill="1" applyBorder="1" applyAlignment="1">
      <alignment/>
    </xf>
    <xf numFmtId="0" fontId="6" fillId="2" borderId="7" xfId="0" applyFont="1" applyFill="1" applyBorder="1" applyAlignment="1">
      <alignment horizontal="center"/>
    </xf>
    <xf numFmtId="4" fontId="6" fillId="2" borderId="8" xfId="0" applyNumberFormat="1" applyFont="1" applyFill="1" applyBorder="1" applyAlignment="1">
      <alignment/>
    </xf>
    <xf numFmtId="4" fontId="6" fillId="2" borderId="9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4" fontId="0" fillId="0" borderId="13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4" fontId="6" fillId="0" borderId="12" xfId="0" applyNumberFormat="1" applyFont="1" applyFill="1" applyBorder="1" applyAlignment="1">
      <alignment/>
    </xf>
    <xf numFmtId="0" fontId="6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" fontId="6" fillId="0" borderId="15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0" fontId="9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4" fontId="6" fillId="0" borderId="18" xfId="0" applyNumberFormat="1" applyFont="1" applyBorder="1" applyAlignment="1">
      <alignment/>
    </xf>
    <xf numFmtId="4" fontId="6" fillId="0" borderId="19" xfId="0" applyNumberFormat="1" applyFont="1" applyBorder="1" applyAlignment="1">
      <alignment/>
    </xf>
    <xf numFmtId="0" fontId="0" fillId="0" borderId="12" xfId="0" applyBorder="1" applyAlignment="1">
      <alignment/>
    </xf>
    <xf numFmtId="4" fontId="8" fillId="0" borderId="12" xfId="0" applyNumberFormat="1" applyFont="1" applyBorder="1" applyAlignment="1">
      <alignment horizontal="right"/>
    </xf>
    <xf numFmtId="0" fontId="8" fillId="3" borderId="12" xfId="0" applyFont="1" applyFill="1" applyBorder="1" applyAlignment="1">
      <alignment/>
    </xf>
    <xf numFmtId="0" fontId="8" fillId="3" borderId="12" xfId="0" applyFont="1" applyFill="1" applyBorder="1" applyAlignment="1">
      <alignment horizontal="center"/>
    </xf>
    <xf numFmtId="0" fontId="4" fillId="2" borderId="20" xfId="0" applyFont="1" applyFill="1" applyBorder="1" applyAlignment="1">
      <alignment/>
    </xf>
    <xf numFmtId="0" fontId="3" fillId="2" borderId="20" xfId="0" applyFont="1" applyFill="1" applyBorder="1" applyAlignment="1">
      <alignment horizontal="center"/>
    </xf>
    <xf numFmtId="4" fontId="4" fillId="2" borderId="20" xfId="0" applyNumberFormat="1" applyFont="1" applyFill="1" applyBorder="1" applyAlignment="1">
      <alignment/>
    </xf>
    <xf numFmtId="4" fontId="4" fillId="2" borderId="21" xfId="0" applyNumberFormat="1" applyFont="1" applyFill="1" applyBorder="1" applyAlignment="1">
      <alignment/>
    </xf>
    <xf numFmtId="0" fontId="4" fillId="0" borderId="22" xfId="0" applyFont="1" applyBorder="1" applyAlignment="1">
      <alignment/>
    </xf>
    <xf numFmtId="0" fontId="3" fillId="0" borderId="22" xfId="0" applyFont="1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0" fontId="9" fillId="0" borderId="12" xfId="0" applyFont="1" applyBorder="1" applyAlignment="1">
      <alignment/>
    </xf>
    <xf numFmtId="4" fontId="0" fillId="0" borderId="17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8" fillId="0" borderId="12" xfId="0" applyNumberFormat="1" applyFont="1" applyBorder="1" applyAlignment="1">
      <alignment/>
    </xf>
    <xf numFmtId="4" fontId="8" fillId="0" borderId="25" xfId="0" applyNumberFormat="1" applyFont="1" applyBorder="1" applyAlignment="1">
      <alignment/>
    </xf>
    <xf numFmtId="4" fontId="4" fillId="2" borderId="2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8" fillId="3" borderId="17" xfId="0" applyFont="1" applyFill="1" applyBorder="1" applyAlignment="1">
      <alignment horizontal="center"/>
    </xf>
    <xf numFmtId="4" fontId="4" fillId="2" borderId="21" xfId="0" applyNumberFormat="1" applyFont="1" applyFill="1" applyBorder="1" applyAlignment="1">
      <alignment/>
    </xf>
    <xf numFmtId="0" fontId="8" fillId="0" borderId="17" xfId="0" applyFont="1" applyBorder="1" applyAlignment="1">
      <alignment/>
    </xf>
    <xf numFmtId="4" fontId="9" fillId="0" borderId="17" xfId="0" applyNumberFormat="1" applyFont="1" applyBorder="1" applyAlignment="1">
      <alignment/>
    </xf>
    <xf numFmtId="4" fontId="9" fillId="0" borderId="24" xfId="0" applyNumberFormat="1" applyFont="1" applyBorder="1" applyAlignment="1">
      <alignment/>
    </xf>
    <xf numFmtId="4" fontId="8" fillId="0" borderId="12" xfId="0" applyNumberFormat="1" applyFont="1" applyBorder="1" applyAlignment="1">
      <alignment/>
    </xf>
    <xf numFmtId="0" fontId="3" fillId="3" borderId="12" xfId="0" applyFont="1" applyFill="1" applyBorder="1" applyAlignment="1">
      <alignment horizontal="center"/>
    </xf>
    <xf numFmtId="4" fontId="8" fillId="0" borderId="25" xfId="0" applyNumberFormat="1" applyFont="1" applyBorder="1" applyAlignment="1">
      <alignment/>
    </xf>
    <xf numFmtId="0" fontId="9" fillId="3" borderId="12" xfId="0" applyFont="1" applyFill="1" applyBorder="1" applyAlignment="1">
      <alignment/>
    </xf>
    <xf numFmtId="0" fontId="0" fillId="0" borderId="12" xfId="0" applyBorder="1" applyAlignment="1">
      <alignment horizontal="center"/>
    </xf>
    <xf numFmtId="4" fontId="8" fillId="0" borderId="18" xfId="0" applyNumberFormat="1" applyFont="1" applyBorder="1" applyAlignment="1">
      <alignment/>
    </xf>
    <xf numFmtId="4" fontId="8" fillId="0" borderId="19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9" fillId="3" borderId="18" xfId="0" applyFont="1" applyFill="1" applyBorder="1" applyAlignment="1">
      <alignment/>
    </xf>
    <xf numFmtId="0" fontId="8" fillId="3" borderId="18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6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4" fontId="6" fillId="0" borderId="15" xfId="0" applyNumberFormat="1" applyFont="1" applyBorder="1" applyAlignment="1">
      <alignment/>
    </xf>
    <xf numFmtId="4" fontId="0" fillId="0" borderId="13" xfId="0" applyNumberFormat="1" applyBorder="1" applyAlignment="1">
      <alignment/>
    </xf>
    <xf numFmtId="0" fontId="0" fillId="0" borderId="18" xfId="0" applyBorder="1" applyAlignment="1">
      <alignment/>
    </xf>
    <xf numFmtId="0" fontId="8" fillId="0" borderId="18" xfId="0" applyFont="1" applyBorder="1" applyAlignment="1">
      <alignment horizontal="center"/>
    </xf>
    <xf numFmtId="4" fontId="0" fillId="0" borderId="18" xfId="0" applyNumberFormat="1" applyBorder="1" applyAlignment="1">
      <alignment/>
    </xf>
    <xf numFmtId="0" fontId="3" fillId="2" borderId="12" xfId="0" applyFont="1" applyFill="1" applyBorder="1" applyAlignment="1">
      <alignment/>
    </xf>
    <xf numFmtId="4" fontId="10" fillId="0" borderId="12" xfId="0" applyNumberFormat="1" applyFont="1" applyBorder="1" applyAlignment="1">
      <alignment/>
    </xf>
    <xf numFmtId="4" fontId="10" fillId="0" borderId="25" xfId="0" applyNumberFormat="1" applyFont="1" applyBorder="1" applyAlignment="1">
      <alignment/>
    </xf>
    <xf numFmtId="0" fontId="3" fillId="2" borderId="20" xfId="0" applyFont="1" applyFill="1" applyBorder="1" applyAlignment="1">
      <alignment/>
    </xf>
    <xf numFmtId="0" fontId="8" fillId="2" borderId="20" xfId="0" applyFont="1" applyFill="1" applyBorder="1" applyAlignment="1">
      <alignment horizontal="center"/>
    </xf>
    <xf numFmtId="4" fontId="11" fillId="0" borderId="17" xfId="0" applyNumberFormat="1" applyFont="1" applyBorder="1" applyAlignment="1">
      <alignment/>
    </xf>
    <xf numFmtId="4" fontId="11" fillId="0" borderId="24" xfId="0" applyNumberFormat="1" applyFont="1" applyBorder="1" applyAlignment="1">
      <alignment/>
    </xf>
    <xf numFmtId="0" fontId="4" fillId="3" borderId="26" xfId="0" applyFont="1" applyFill="1" applyBorder="1" applyAlignment="1">
      <alignment/>
    </xf>
    <xf numFmtId="0" fontId="3" fillId="3" borderId="15" xfId="0" applyFont="1" applyFill="1" applyBorder="1" applyAlignment="1">
      <alignment horizontal="center"/>
    </xf>
    <xf numFmtId="4" fontId="4" fillId="0" borderId="15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4" fontId="8" fillId="0" borderId="17" xfId="0" applyNumberFormat="1" applyFont="1" applyBorder="1" applyAlignment="1">
      <alignment/>
    </xf>
    <xf numFmtId="4" fontId="8" fillId="0" borderId="24" xfId="0" applyNumberFormat="1" applyFont="1" applyBorder="1" applyAlignment="1">
      <alignment/>
    </xf>
    <xf numFmtId="0" fontId="12" fillId="2" borderId="12" xfId="0" applyFont="1" applyFill="1" applyBorder="1" applyAlignment="1">
      <alignment horizontal="center"/>
    </xf>
    <xf numFmtId="4" fontId="13" fillId="2" borderId="12" xfId="0" applyNumberFormat="1" applyFont="1" applyFill="1" applyBorder="1" applyAlignment="1">
      <alignment/>
    </xf>
    <xf numFmtId="4" fontId="13" fillId="2" borderId="25" xfId="0" applyNumberFormat="1" applyFont="1" applyFill="1" applyBorder="1" applyAlignment="1">
      <alignment/>
    </xf>
    <xf numFmtId="0" fontId="3" fillId="2" borderId="18" xfId="0" applyFont="1" applyFill="1" applyBorder="1" applyAlignment="1">
      <alignment/>
    </xf>
    <xf numFmtId="0" fontId="12" fillId="2" borderId="18" xfId="0" applyFont="1" applyFill="1" applyBorder="1" applyAlignment="1">
      <alignment horizontal="center"/>
    </xf>
    <xf numFmtId="4" fontId="13" fillId="2" borderId="18" xfId="0" applyNumberFormat="1" applyFont="1" applyFill="1" applyBorder="1" applyAlignment="1">
      <alignment/>
    </xf>
    <xf numFmtId="4" fontId="13" fillId="2" borderId="19" xfId="0" applyNumberFormat="1" applyFont="1" applyFill="1" applyBorder="1" applyAlignment="1">
      <alignment/>
    </xf>
    <xf numFmtId="0" fontId="3" fillId="0" borderId="22" xfId="0" applyFont="1" applyBorder="1" applyAlignment="1">
      <alignment/>
    </xf>
    <xf numFmtId="0" fontId="0" fillId="3" borderId="12" xfId="0" applyFill="1" applyBorder="1" applyAlignment="1">
      <alignment/>
    </xf>
    <xf numFmtId="0" fontId="9" fillId="0" borderId="12" xfId="0" applyFont="1" applyBorder="1" applyAlignment="1">
      <alignment/>
    </xf>
    <xf numFmtId="0" fontId="4" fillId="0" borderId="12" xfId="0" applyFont="1" applyBorder="1" applyAlignment="1">
      <alignment/>
    </xf>
    <xf numFmtId="4" fontId="11" fillId="0" borderId="12" xfId="0" applyNumberFormat="1" applyFont="1" applyBorder="1" applyAlignment="1">
      <alignment/>
    </xf>
    <xf numFmtId="4" fontId="11" fillId="0" borderId="25" xfId="0" applyNumberFormat="1" applyFont="1" applyBorder="1" applyAlignment="1">
      <alignment/>
    </xf>
    <xf numFmtId="0" fontId="4" fillId="0" borderId="15" xfId="0" applyFont="1" applyBorder="1" applyAlignment="1">
      <alignment/>
    </xf>
    <xf numFmtId="4" fontId="8" fillId="0" borderId="17" xfId="0" applyNumberFormat="1" applyFont="1" applyBorder="1" applyAlignment="1">
      <alignment/>
    </xf>
    <xf numFmtId="4" fontId="8" fillId="0" borderId="24" xfId="0" applyNumberFormat="1" applyFont="1" applyBorder="1" applyAlignment="1">
      <alignment/>
    </xf>
    <xf numFmtId="0" fontId="9" fillId="3" borderId="12" xfId="0" applyFont="1" applyFill="1" applyBorder="1" applyAlignment="1">
      <alignment/>
    </xf>
    <xf numFmtId="4" fontId="8" fillId="3" borderId="12" xfId="0" applyNumberFormat="1" applyFont="1" applyFill="1" applyBorder="1" applyAlignment="1">
      <alignment/>
    </xf>
    <xf numFmtId="4" fontId="8" fillId="3" borderId="25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4" fillId="3" borderId="17" xfId="0" applyFont="1" applyFill="1" applyBorder="1" applyAlignment="1">
      <alignment/>
    </xf>
    <xf numFmtId="0" fontId="3" fillId="3" borderId="17" xfId="0" applyFont="1" applyFill="1" applyBorder="1" applyAlignment="1">
      <alignment horizontal="center"/>
    </xf>
    <xf numFmtId="4" fontId="1" fillId="3" borderId="17" xfId="0" applyNumberFormat="1" applyFont="1" applyFill="1" applyBorder="1" applyAlignment="1">
      <alignment/>
    </xf>
    <xf numFmtId="4" fontId="1" fillId="3" borderId="24" xfId="0" applyNumberFormat="1" applyFont="1" applyFill="1" applyBorder="1" applyAlignment="1">
      <alignment/>
    </xf>
    <xf numFmtId="4" fontId="4" fillId="0" borderId="27" xfId="0" applyNumberFormat="1" applyFont="1" applyBorder="1" applyAlignment="1">
      <alignment/>
    </xf>
    <xf numFmtId="4" fontId="4" fillId="0" borderId="6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8" fillId="0" borderId="15" xfId="0" applyFont="1" applyBorder="1" applyAlignment="1">
      <alignment horizontal="center"/>
    </xf>
    <xf numFmtId="4" fontId="4" fillId="0" borderId="15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4" fontId="0" fillId="0" borderId="14" xfId="0" applyNumberFormat="1" applyBorder="1" applyAlignment="1">
      <alignment/>
    </xf>
    <xf numFmtId="0" fontId="3" fillId="0" borderId="28" xfId="0" applyFont="1" applyBorder="1" applyAlignment="1">
      <alignment horizontal="center"/>
    </xf>
    <xf numFmtId="4" fontId="11" fillId="0" borderId="28" xfId="0" applyNumberFormat="1" applyFont="1" applyBorder="1" applyAlignment="1">
      <alignment/>
    </xf>
    <xf numFmtId="4" fontId="11" fillId="0" borderId="29" xfId="0" applyNumberFormat="1" applyFont="1" applyBorder="1" applyAlignment="1">
      <alignment/>
    </xf>
    <xf numFmtId="4" fontId="14" fillId="0" borderId="12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4" fontId="11" fillId="0" borderId="13" xfId="0" applyNumberFormat="1" applyFont="1" applyBorder="1" applyAlignment="1">
      <alignment/>
    </xf>
    <xf numFmtId="4" fontId="11" fillId="0" borderId="14" xfId="0" applyNumberFormat="1" applyFont="1" applyBorder="1" applyAlignment="1">
      <alignment/>
    </xf>
    <xf numFmtId="0" fontId="4" fillId="0" borderId="26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3" borderId="15" xfId="0" applyFont="1" applyFill="1" applyBorder="1" applyAlignment="1">
      <alignment/>
    </xf>
    <xf numFmtId="0" fontId="4" fillId="0" borderId="15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2" xfId="0" applyFont="1" applyBorder="1" applyAlignment="1">
      <alignment/>
    </xf>
    <xf numFmtId="4" fontId="9" fillId="0" borderId="12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8" xfId="0" applyFont="1" applyBorder="1" applyAlignment="1">
      <alignment/>
    </xf>
    <xf numFmtId="4" fontId="15" fillId="0" borderId="18" xfId="0" applyNumberFormat="1" applyFont="1" applyBorder="1" applyAlignment="1">
      <alignment/>
    </xf>
    <xf numFmtId="4" fontId="15" fillId="0" borderId="19" xfId="0" applyNumberFormat="1" applyFont="1" applyBorder="1" applyAlignment="1">
      <alignment/>
    </xf>
    <xf numFmtId="4" fontId="0" fillId="0" borderId="19" xfId="0" applyNumberFormat="1" applyBorder="1" applyAlignment="1">
      <alignment/>
    </xf>
    <xf numFmtId="0" fontId="9" fillId="0" borderId="30" xfId="0" applyFont="1" applyBorder="1" applyAlignment="1">
      <alignment/>
    </xf>
    <xf numFmtId="0" fontId="8" fillId="0" borderId="30" xfId="0" applyFont="1" applyBorder="1" applyAlignment="1">
      <alignment horizontal="center"/>
    </xf>
    <xf numFmtId="4" fontId="0" fillId="0" borderId="30" xfId="0" applyNumberFormat="1" applyBorder="1" applyAlignment="1">
      <alignment/>
    </xf>
    <xf numFmtId="4" fontId="0" fillId="0" borderId="31" xfId="0" applyNumberFormat="1" applyBorder="1" applyAlignment="1">
      <alignment/>
    </xf>
    <xf numFmtId="0" fontId="4" fillId="3" borderId="15" xfId="0" applyFont="1" applyFill="1" applyBorder="1" applyAlignment="1">
      <alignment/>
    </xf>
    <xf numFmtId="0" fontId="9" fillId="3" borderId="17" xfId="0" applyFont="1" applyFill="1" applyBorder="1" applyAlignment="1">
      <alignment/>
    </xf>
    <xf numFmtId="0" fontId="4" fillId="3" borderId="12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0" fontId="8" fillId="3" borderId="15" xfId="0" applyFont="1" applyFill="1" applyBorder="1" applyAlignment="1">
      <alignment horizontal="center"/>
    </xf>
    <xf numFmtId="0" fontId="4" fillId="3" borderId="15" xfId="0" applyFont="1" applyFill="1" applyBorder="1" applyAlignment="1">
      <alignment/>
    </xf>
    <xf numFmtId="0" fontId="3" fillId="3" borderId="15" xfId="0" applyFont="1" applyFill="1" applyBorder="1" applyAlignment="1">
      <alignment horizontal="center"/>
    </xf>
    <xf numFmtId="4" fontId="8" fillId="0" borderId="13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0" fontId="4" fillId="3" borderId="22" xfId="0" applyFont="1" applyFill="1" applyBorder="1" applyAlignment="1">
      <alignment/>
    </xf>
    <xf numFmtId="0" fontId="3" fillId="3" borderId="22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9" fillId="3" borderId="17" xfId="0" applyFont="1" applyFill="1" applyBorder="1" applyAlignment="1">
      <alignment/>
    </xf>
    <xf numFmtId="0" fontId="4" fillId="2" borderId="20" xfId="0" applyFont="1" applyFill="1" applyBorder="1" applyAlignment="1">
      <alignment/>
    </xf>
    <xf numFmtId="0" fontId="8" fillId="2" borderId="20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4" fontId="6" fillId="0" borderId="22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4" fontId="6" fillId="0" borderId="17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5" fillId="0" borderId="12" xfId="0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/>
    </xf>
    <xf numFmtId="0" fontId="4" fillId="3" borderId="10" xfId="0" applyFont="1" applyFill="1" applyBorder="1" applyAlignment="1">
      <alignment/>
    </xf>
    <xf numFmtId="0" fontId="3" fillId="3" borderId="10" xfId="0" applyFont="1" applyFill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8" fillId="0" borderId="32" xfId="0" applyNumberFormat="1" applyFont="1" applyBorder="1" applyAlignment="1">
      <alignment/>
    </xf>
    <xf numFmtId="4" fontId="8" fillId="0" borderId="33" xfId="0" applyNumberFormat="1" applyFont="1" applyBorder="1" applyAlignment="1">
      <alignment/>
    </xf>
    <xf numFmtId="0" fontId="9" fillId="3" borderId="15" xfId="0" applyFont="1" applyFill="1" applyBorder="1" applyAlignment="1">
      <alignment/>
    </xf>
    <xf numFmtId="4" fontId="8" fillId="0" borderId="15" xfId="0" applyNumberFormat="1" applyFont="1" applyBorder="1" applyAlignment="1">
      <alignment/>
    </xf>
    <xf numFmtId="4" fontId="8" fillId="0" borderId="34" xfId="0" applyNumberFormat="1" applyFont="1" applyBorder="1" applyAlignment="1">
      <alignment/>
    </xf>
    <xf numFmtId="0" fontId="4" fillId="3" borderId="4" xfId="0" applyFont="1" applyFill="1" applyBorder="1" applyAlignment="1">
      <alignment/>
    </xf>
    <xf numFmtId="0" fontId="8" fillId="3" borderId="6" xfId="0" applyFont="1" applyFill="1" applyBorder="1" applyAlignment="1">
      <alignment horizontal="center"/>
    </xf>
    <xf numFmtId="1" fontId="8" fillId="3" borderId="6" xfId="0" applyNumberFormat="1" applyFont="1" applyFill="1" applyBorder="1" applyAlignment="1">
      <alignment horizontal="center"/>
    </xf>
    <xf numFmtId="4" fontId="3" fillId="3" borderId="3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9"/>
  <sheetViews>
    <sheetView tabSelected="1" workbookViewId="0" topLeftCell="A253">
      <selection activeCell="A279" sqref="A279"/>
    </sheetView>
  </sheetViews>
  <sheetFormatPr defaultColWidth="9.140625" defaultRowHeight="12.75"/>
  <cols>
    <col min="1" max="1" width="55.57421875" style="0" customWidth="1"/>
    <col min="2" max="3" width="9.140625" style="1" customWidth="1"/>
    <col min="4" max="4" width="13.140625" style="0" customWidth="1"/>
    <col min="5" max="5" width="13.00390625" style="0" customWidth="1"/>
    <col min="6" max="6" width="13.7109375" style="0" customWidth="1"/>
    <col min="7" max="7" width="13.421875" style="0" customWidth="1"/>
  </cols>
  <sheetData>
    <row r="1" ht="12.75">
      <c r="D1" t="s">
        <v>210</v>
      </c>
    </row>
    <row r="2" spans="1:4" ht="12.75">
      <c r="A2" t="s">
        <v>0</v>
      </c>
      <c r="D2" t="s">
        <v>211</v>
      </c>
    </row>
    <row r="3" ht="12.75">
      <c r="D3" t="s">
        <v>1</v>
      </c>
    </row>
    <row r="5" ht="15.75">
      <c r="A5" s="2" t="s">
        <v>2</v>
      </c>
    </row>
    <row r="6" ht="16.5" thickBot="1">
      <c r="A6" s="2"/>
    </row>
    <row r="7" spans="1:7" ht="18">
      <c r="A7" s="3" t="s">
        <v>3</v>
      </c>
      <c r="B7" s="4" t="s">
        <v>4</v>
      </c>
      <c r="C7" s="5" t="s">
        <v>5</v>
      </c>
      <c r="D7" s="6" t="s">
        <v>6</v>
      </c>
      <c r="E7" s="6" t="s">
        <v>7</v>
      </c>
      <c r="F7" s="6" t="s">
        <v>8</v>
      </c>
      <c r="G7" s="7" t="s">
        <v>6</v>
      </c>
    </row>
    <row r="8" spans="1:7" ht="18.75" thickBot="1">
      <c r="A8" s="8"/>
      <c r="B8" s="9"/>
      <c r="C8" s="10"/>
      <c r="D8" s="11" t="s">
        <v>9</v>
      </c>
      <c r="E8" s="12"/>
      <c r="F8" s="12"/>
      <c r="G8" s="13" t="s">
        <v>10</v>
      </c>
    </row>
    <row r="9" spans="1:7" ht="13.5" thickBot="1">
      <c r="A9" s="14" t="s">
        <v>11</v>
      </c>
      <c r="B9" s="15"/>
      <c r="C9" s="15"/>
      <c r="D9" s="16">
        <f>D13+D10</f>
        <v>91913</v>
      </c>
      <c r="E9" s="17">
        <f>E13+E10</f>
        <v>62564</v>
      </c>
      <c r="F9" s="17">
        <f>F13+F10</f>
        <v>0</v>
      </c>
      <c r="G9" s="16">
        <f>G13+G10</f>
        <v>154477</v>
      </c>
    </row>
    <row r="10" spans="1:7" ht="14.25" thickBot="1" thickTop="1">
      <c r="A10" s="18" t="s">
        <v>12</v>
      </c>
      <c r="B10" s="19" t="s">
        <v>13</v>
      </c>
      <c r="C10" s="20"/>
      <c r="D10" s="21">
        <f>SUM(D11)</f>
        <v>8182</v>
      </c>
      <c r="E10" s="22">
        <f>SUM(E11)</f>
        <v>0</v>
      </c>
      <c r="F10" s="22">
        <f>SUM(F11)</f>
        <v>0</v>
      </c>
      <c r="G10" s="21">
        <f>SUM(G11)</f>
        <v>8182</v>
      </c>
    </row>
    <row r="11" spans="1:7" ht="12.75">
      <c r="A11" s="23" t="s">
        <v>14</v>
      </c>
      <c r="B11" s="24"/>
      <c r="C11" s="24" t="s">
        <v>15</v>
      </c>
      <c r="D11" s="25">
        <v>8182</v>
      </c>
      <c r="E11" s="26"/>
      <c r="F11" s="26"/>
      <c r="G11" s="25">
        <v>8182</v>
      </c>
    </row>
    <row r="12" spans="1:7" ht="12.75">
      <c r="A12" s="27"/>
      <c r="B12" s="28"/>
      <c r="C12" s="28"/>
      <c r="D12" s="29"/>
      <c r="E12" s="29"/>
      <c r="F12" s="29"/>
      <c r="G12" s="29"/>
    </row>
    <row r="13" spans="1:7" ht="13.5" thickBot="1">
      <c r="A13" s="30" t="s">
        <v>16</v>
      </c>
      <c r="B13" s="31" t="s">
        <v>17</v>
      </c>
      <c r="C13" s="32"/>
      <c r="D13" s="33">
        <f>SUM(D14:D17)</f>
        <v>83731</v>
      </c>
      <c r="E13" s="34">
        <f>SUM(E14:E17)</f>
        <v>62564</v>
      </c>
      <c r="F13" s="34">
        <f>SUM(F14:F17)</f>
        <v>0</v>
      </c>
      <c r="G13" s="33">
        <f>SUM(G14:G17)</f>
        <v>146295</v>
      </c>
    </row>
    <row r="14" spans="1:7" ht="12.75">
      <c r="A14" s="35" t="s">
        <v>18</v>
      </c>
      <c r="B14" s="36"/>
      <c r="C14" s="37"/>
      <c r="D14" s="38"/>
      <c r="E14" s="39"/>
      <c r="F14" s="39"/>
      <c r="G14" s="38"/>
    </row>
    <row r="15" spans="1:7" ht="12.75">
      <c r="A15" s="35" t="s">
        <v>19</v>
      </c>
      <c r="B15" s="24"/>
      <c r="C15" s="24"/>
      <c r="D15" s="38"/>
      <c r="E15" s="39"/>
      <c r="F15" s="39"/>
      <c r="G15" s="38"/>
    </row>
    <row r="16" spans="1:7" ht="12.75">
      <c r="A16" s="40" t="s">
        <v>20</v>
      </c>
      <c r="B16" s="24"/>
      <c r="C16" s="24">
        <v>2010</v>
      </c>
      <c r="D16" s="41">
        <v>83731</v>
      </c>
      <c r="E16" s="41">
        <v>62564</v>
      </c>
      <c r="F16" s="41"/>
      <c r="G16" s="41">
        <v>146295</v>
      </c>
    </row>
    <row r="17" spans="1:7" ht="12.75">
      <c r="A17" s="42"/>
      <c r="B17" s="43"/>
      <c r="C17" s="43"/>
      <c r="D17" s="41"/>
      <c r="E17" s="41"/>
      <c r="F17" s="41"/>
      <c r="G17" s="41"/>
    </row>
    <row r="18" spans="1:7" ht="13.5" thickBot="1">
      <c r="A18" s="44" t="s">
        <v>21</v>
      </c>
      <c r="B18" s="45"/>
      <c r="C18" s="45"/>
      <c r="D18" s="46">
        <f>D19</f>
        <v>3000</v>
      </c>
      <c r="E18" s="47">
        <f>E19</f>
        <v>0</v>
      </c>
      <c r="F18" s="47">
        <f>F19</f>
        <v>0</v>
      </c>
      <c r="G18" s="46">
        <f>G19</f>
        <v>3000</v>
      </c>
    </row>
    <row r="19" spans="1:7" ht="14.25" thickBot="1" thickTop="1">
      <c r="A19" s="48" t="s">
        <v>22</v>
      </c>
      <c r="B19" s="49" t="s">
        <v>23</v>
      </c>
      <c r="C19" s="49"/>
      <c r="D19" s="50">
        <f>SUM(D20:D24)</f>
        <v>3000</v>
      </c>
      <c r="E19" s="51">
        <f>SUM(E20:E24)</f>
        <v>0</v>
      </c>
      <c r="F19" s="51">
        <f>SUM(F20:F24)</f>
        <v>0</v>
      </c>
      <c r="G19" s="50">
        <f>SUM(G20:G24)</f>
        <v>3000</v>
      </c>
    </row>
    <row r="20" spans="1:7" ht="12.75">
      <c r="A20" s="52" t="s">
        <v>24</v>
      </c>
      <c r="B20" s="37"/>
      <c r="C20" s="37"/>
      <c r="D20" s="53"/>
      <c r="E20" s="54"/>
      <c r="F20" s="54"/>
      <c r="G20" s="53"/>
    </row>
    <row r="21" spans="1:7" ht="12.75">
      <c r="A21" s="52" t="s">
        <v>25</v>
      </c>
      <c r="B21" s="37"/>
      <c r="C21" s="37"/>
      <c r="D21" s="53"/>
      <c r="E21" s="54"/>
      <c r="F21" s="54"/>
      <c r="G21" s="53"/>
    </row>
    <row r="22" spans="1:7" ht="12.75">
      <c r="A22" s="52" t="s">
        <v>26</v>
      </c>
      <c r="B22" s="24"/>
      <c r="C22" s="24"/>
      <c r="D22" s="55"/>
      <c r="E22" s="56"/>
      <c r="F22" s="56"/>
      <c r="G22" s="55"/>
    </row>
    <row r="23" spans="1:7" ht="12.75">
      <c r="A23" s="52" t="s">
        <v>27</v>
      </c>
      <c r="B23" s="24"/>
      <c r="C23" s="24" t="s">
        <v>28</v>
      </c>
      <c r="D23" s="57">
        <v>2500</v>
      </c>
      <c r="E23" s="58"/>
      <c r="F23" s="58"/>
      <c r="G23" s="57">
        <v>2500</v>
      </c>
    </row>
    <row r="24" spans="1:7" ht="12.75">
      <c r="A24" s="52" t="s">
        <v>29</v>
      </c>
      <c r="B24" s="24"/>
      <c r="C24" s="24" t="s">
        <v>30</v>
      </c>
      <c r="D24" s="57">
        <v>500</v>
      </c>
      <c r="E24" s="58"/>
      <c r="F24" s="58"/>
      <c r="G24" s="57">
        <v>500</v>
      </c>
    </row>
    <row r="25" spans="1:7" ht="12.75">
      <c r="A25" s="40"/>
      <c r="B25" s="24"/>
      <c r="C25" s="24"/>
      <c r="D25" s="55"/>
      <c r="E25" s="56"/>
      <c r="F25" s="56"/>
      <c r="G25" s="55"/>
    </row>
    <row r="26" spans="1:7" ht="13.5" thickBot="1">
      <c r="A26" s="44" t="s">
        <v>31</v>
      </c>
      <c r="B26" s="45"/>
      <c r="C26" s="45"/>
      <c r="D26" s="59">
        <f>D27</f>
        <v>105000</v>
      </c>
      <c r="E26" s="59">
        <f>E27</f>
        <v>0</v>
      </c>
      <c r="F26" s="59">
        <f>F27</f>
        <v>0</v>
      </c>
      <c r="G26" s="59">
        <f>G27</f>
        <v>105000</v>
      </c>
    </row>
    <row r="27" spans="1:7" ht="14.25" thickBot="1" thickTop="1">
      <c r="A27" s="60" t="s">
        <v>32</v>
      </c>
      <c r="B27" s="61">
        <v>60016</v>
      </c>
      <c r="C27" s="61"/>
      <c r="D27" s="62">
        <f>SUM(D28:D33)</f>
        <v>105000</v>
      </c>
      <c r="E27" s="63">
        <f>SUM(E28:E33)</f>
        <v>0</v>
      </c>
      <c r="F27" s="63">
        <f>SUM(F28:F33)</f>
        <v>0</v>
      </c>
      <c r="G27" s="62">
        <f>SUM(G28:G33)</f>
        <v>105000</v>
      </c>
    </row>
    <row r="28" spans="1:7" ht="12.75">
      <c r="A28" s="40" t="s">
        <v>33</v>
      </c>
      <c r="B28" s="24"/>
      <c r="C28" s="64"/>
      <c r="D28" s="57"/>
      <c r="E28" s="58"/>
      <c r="F28" s="58"/>
      <c r="G28" s="57"/>
    </row>
    <row r="29" spans="1:7" ht="12.75">
      <c r="A29" s="40" t="s">
        <v>34</v>
      </c>
      <c r="B29" s="24"/>
      <c r="C29" s="64"/>
      <c r="D29" s="57"/>
      <c r="E29" s="58"/>
      <c r="F29" s="58"/>
      <c r="G29" s="57"/>
    </row>
    <row r="30" spans="1:7" ht="12.75">
      <c r="A30" s="40" t="s">
        <v>35</v>
      </c>
      <c r="B30" s="24"/>
      <c r="C30" s="64">
        <v>6260</v>
      </c>
      <c r="D30" s="57">
        <v>105000</v>
      </c>
      <c r="E30" s="58"/>
      <c r="F30" s="58"/>
      <c r="G30" s="57">
        <v>105000</v>
      </c>
    </row>
    <row r="31" spans="1:7" ht="12.75">
      <c r="A31" s="40" t="s">
        <v>36</v>
      </c>
      <c r="B31" s="24"/>
      <c r="C31" s="64"/>
      <c r="D31" s="57"/>
      <c r="E31" s="58"/>
      <c r="F31" s="58"/>
      <c r="G31" s="57"/>
    </row>
    <row r="32" spans="1:7" ht="12.75">
      <c r="A32" s="40" t="s">
        <v>37</v>
      </c>
      <c r="B32" s="24"/>
      <c r="C32" s="64"/>
      <c r="D32" s="57"/>
      <c r="E32" s="58"/>
      <c r="F32" s="58"/>
      <c r="G32" s="57"/>
    </row>
    <row r="33" spans="1:7" ht="12.75">
      <c r="A33" s="40" t="s">
        <v>38</v>
      </c>
      <c r="B33" s="24"/>
      <c r="C33" s="64">
        <v>6300</v>
      </c>
      <c r="D33" s="57">
        <v>0</v>
      </c>
      <c r="E33" s="58"/>
      <c r="F33" s="58"/>
      <c r="G33" s="57">
        <v>0</v>
      </c>
    </row>
    <row r="34" spans="1:7" ht="12.75">
      <c r="A34" s="40"/>
      <c r="B34" s="24"/>
      <c r="C34" s="24"/>
      <c r="D34" s="55"/>
      <c r="E34" s="56"/>
      <c r="F34" s="56"/>
      <c r="G34" s="55"/>
    </row>
    <row r="35" spans="1:7" ht="13.5" thickBot="1">
      <c r="A35" s="44" t="s">
        <v>39</v>
      </c>
      <c r="B35" s="45"/>
      <c r="C35" s="45"/>
      <c r="D35" s="59">
        <f>D36</f>
        <v>589100</v>
      </c>
      <c r="E35" s="65">
        <f>E36</f>
        <v>0</v>
      </c>
      <c r="F35" s="65">
        <f>F36</f>
        <v>0</v>
      </c>
      <c r="G35" s="59">
        <f>G36</f>
        <v>589100</v>
      </c>
    </row>
    <row r="36" spans="1:7" ht="14.25" thickBot="1" thickTop="1">
      <c r="A36" s="48" t="s">
        <v>40</v>
      </c>
      <c r="B36" s="49">
        <v>70005</v>
      </c>
      <c r="C36" s="49"/>
      <c r="D36" s="50">
        <f>SUM(D37:D48)</f>
        <v>589100</v>
      </c>
      <c r="E36" s="51">
        <f>SUM(E37:E48)</f>
        <v>0</v>
      </c>
      <c r="F36" s="51">
        <f>SUM(F37:F48)</f>
        <v>0</v>
      </c>
      <c r="G36" s="50">
        <f>SUM(G37:G48)</f>
        <v>589100</v>
      </c>
    </row>
    <row r="37" spans="1:7" ht="12.75">
      <c r="A37" s="66" t="s">
        <v>41</v>
      </c>
      <c r="B37" s="36"/>
      <c r="C37" s="36"/>
      <c r="D37" s="67"/>
      <c r="E37" s="68"/>
      <c r="F37" s="68"/>
      <c r="G37" s="67"/>
    </row>
    <row r="38" spans="1:7" ht="12.75">
      <c r="A38" s="52" t="s">
        <v>42</v>
      </c>
      <c r="B38" s="24"/>
      <c r="C38" s="24" t="s">
        <v>43</v>
      </c>
      <c r="D38" s="69">
        <v>11980</v>
      </c>
      <c r="E38" s="69"/>
      <c r="F38" s="69"/>
      <c r="G38" s="69">
        <v>11980</v>
      </c>
    </row>
    <row r="39" spans="1:7" ht="12.75">
      <c r="A39" s="52" t="s">
        <v>44</v>
      </c>
      <c r="B39" s="70"/>
      <c r="C39" s="70"/>
      <c r="D39" s="69"/>
      <c r="E39" s="69"/>
      <c r="F39" s="69"/>
      <c r="G39" s="69"/>
    </row>
    <row r="40" spans="1:7" ht="12.75">
      <c r="A40" s="52" t="s">
        <v>45</v>
      </c>
      <c r="B40" s="70"/>
      <c r="C40" s="70"/>
      <c r="D40" s="69"/>
      <c r="E40" s="71"/>
      <c r="F40" s="71"/>
      <c r="G40" s="69"/>
    </row>
    <row r="41" spans="1:7" ht="12.75">
      <c r="A41" s="52" t="s">
        <v>46</v>
      </c>
      <c r="B41" s="70"/>
      <c r="C41" s="70"/>
      <c r="D41" s="69"/>
      <c r="E41" s="71"/>
      <c r="F41" s="71"/>
      <c r="G41" s="69"/>
    </row>
    <row r="42" spans="1:7" ht="12.75">
      <c r="A42" s="52" t="s">
        <v>47</v>
      </c>
      <c r="B42" s="43"/>
      <c r="C42" s="43" t="s">
        <v>28</v>
      </c>
      <c r="D42" s="69">
        <v>28500</v>
      </c>
      <c r="E42" s="71"/>
      <c r="F42" s="71"/>
      <c r="G42" s="69">
        <v>28500</v>
      </c>
    </row>
    <row r="43" spans="1:7" ht="12.75">
      <c r="A43" s="72" t="s">
        <v>48</v>
      </c>
      <c r="B43" s="43"/>
      <c r="C43" s="70"/>
      <c r="D43" s="69"/>
      <c r="E43" s="71"/>
      <c r="F43" s="71"/>
      <c r="G43" s="69"/>
    </row>
    <row r="44" spans="1:7" ht="12.75">
      <c r="A44" s="72" t="s">
        <v>49</v>
      </c>
      <c r="B44" s="70"/>
      <c r="C44" s="43" t="s">
        <v>50</v>
      </c>
      <c r="D44" s="69">
        <v>11380</v>
      </c>
      <c r="E44" s="71"/>
      <c r="F44" s="71"/>
      <c r="G44" s="69">
        <v>11380</v>
      </c>
    </row>
    <row r="45" spans="1:7" ht="12.75">
      <c r="A45" s="72" t="s">
        <v>51</v>
      </c>
      <c r="B45" s="43"/>
      <c r="C45" s="73"/>
      <c r="D45" s="55"/>
      <c r="E45" s="71"/>
      <c r="F45" s="71"/>
      <c r="G45" s="55"/>
    </row>
    <row r="46" spans="1:7" ht="12.75">
      <c r="A46" s="72" t="s">
        <v>52</v>
      </c>
      <c r="B46" s="43"/>
      <c r="C46" s="43" t="s">
        <v>53</v>
      </c>
      <c r="D46" s="69">
        <v>532550</v>
      </c>
      <c r="E46" s="71"/>
      <c r="F46" s="71"/>
      <c r="G46" s="69">
        <v>532550</v>
      </c>
    </row>
    <row r="47" spans="1:7" ht="12.75">
      <c r="A47" s="72" t="s">
        <v>54</v>
      </c>
      <c r="B47" s="43"/>
      <c r="C47" s="43" t="s">
        <v>55</v>
      </c>
      <c r="D47" s="69">
        <v>3190</v>
      </c>
      <c r="E47" s="71"/>
      <c r="F47" s="71"/>
      <c r="G47" s="69">
        <v>3190</v>
      </c>
    </row>
    <row r="48" spans="1:7" ht="12.75">
      <c r="A48" s="23" t="s">
        <v>14</v>
      </c>
      <c r="B48" s="24"/>
      <c r="C48" s="24" t="s">
        <v>15</v>
      </c>
      <c r="D48" s="74">
        <v>1500</v>
      </c>
      <c r="E48" s="75"/>
      <c r="F48" s="75"/>
      <c r="G48" s="74">
        <v>1500</v>
      </c>
    </row>
    <row r="49" spans="1:7" ht="12.75">
      <c r="A49" s="76"/>
      <c r="B49" s="77"/>
      <c r="C49" s="77"/>
      <c r="D49" s="74"/>
      <c r="E49" s="75"/>
      <c r="F49" s="75"/>
      <c r="G49" s="74"/>
    </row>
    <row r="50" spans="1:7" ht="13.5" thickBot="1">
      <c r="A50" s="44" t="s">
        <v>56</v>
      </c>
      <c r="B50" s="45"/>
      <c r="C50" s="45"/>
      <c r="D50" s="59">
        <f>D51+D54</f>
        <v>8500</v>
      </c>
      <c r="E50" s="65">
        <f>E51+E54</f>
        <v>3162</v>
      </c>
      <c r="F50" s="65">
        <f>F51+F54</f>
        <v>0</v>
      </c>
      <c r="G50" s="59">
        <f>G51+G54</f>
        <v>11662</v>
      </c>
    </row>
    <row r="51" spans="1:7" ht="14.25" thickBot="1" thickTop="1">
      <c r="A51" s="78" t="s">
        <v>57</v>
      </c>
      <c r="B51" s="61">
        <v>71004</v>
      </c>
      <c r="C51" s="61"/>
      <c r="D51" s="50">
        <f>SUM(D52)</f>
        <v>4500</v>
      </c>
      <c r="E51" s="63">
        <f>SUM(E52)</f>
        <v>0</v>
      </c>
      <c r="F51" s="63">
        <f>SUM(F52)</f>
        <v>0</v>
      </c>
      <c r="G51" s="50">
        <f>SUM(G52)</f>
        <v>4500</v>
      </c>
    </row>
    <row r="52" spans="1:7" ht="12.75">
      <c r="A52" s="42" t="s">
        <v>58</v>
      </c>
      <c r="B52" s="43"/>
      <c r="C52" s="43" t="s">
        <v>59</v>
      </c>
      <c r="D52" s="74">
        <v>4500</v>
      </c>
      <c r="E52" s="75"/>
      <c r="F52" s="75"/>
      <c r="G52" s="74">
        <v>4500</v>
      </c>
    </row>
    <row r="53" spans="1:7" ht="12.75">
      <c r="A53" s="42"/>
      <c r="B53" s="43"/>
      <c r="C53" s="43"/>
      <c r="D53" s="69"/>
      <c r="E53" s="69"/>
      <c r="F53" s="69"/>
      <c r="G53" s="69"/>
    </row>
    <row r="54" spans="1:7" ht="13.5" thickBot="1">
      <c r="A54" s="78" t="s">
        <v>60</v>
      </c>
      <c r="B54" s="61">
        <v>71035</v>
      </c>
      <c r="C54" s="61"/>
      <c r="D54" s="62">
        <f>SUM(D55:D57)</f>
        <v>4000</v>
      </c>
      <c r="E54" s="63">
        <f>SUM(E55:E57)</f>
        <v>3162</v>
      </c>
      <c r="F54" s="63">
        <f>SUM(F55:F57)</f>
        <v>0</v>
      </c>
      <c r="G54" s="62">
        <f>SUM(G55:G57)</f>
        <v>7162</v>
      </c>
    </row>
    <row r="55" spans="1:7" ht="12.75">
      <c r="A55" s="42" t="s">
        <v>61</v>
      </c>
      <c r="B55" s="43"/>
      <c r="C55" s="43"/>
      <c r="D55" s="74"/>
      <c r="E55" s="75"/>
      <c r="F55" s="75"/>
      <c r="G55" s="74"/>
    </row>
    <row r="56" spans="1:7" ht="12.75">
      <c r="A56" s="42" t="s">
        <v>62</v>
      </c>
      <c r="B56" s="43"/>
      <c r="C56" s="43"/>
      <c r="D56" s="74"/>
      <c r="E56" s="75"/>
      <c r="F56" s="75"/>
      <c r="G56" s="74"/>
    </row>
    <row r="57" spans="1:7" ht="12.75">
      <c r="A57" s="42" t="s">
        <v>63</v>
      </c>
      <c r="B57" s="43"/>
      <c r="C57" s="43">
        <v>2020</v>
      </c>
      <c r="D57" s="74">
        <v>4000</v>
      </c>
      <c r="E57" s="75">
        <v>3162</v>
      </c>
      <c r="F57" s="75"/>
      <c r="G57" s="74">
        <v>7162</v>
      </c>
    </row>
    <row r="58" spans="1:7" ht="12.75">
      <c r="A58" s="23"/>
      <c r="B58" s="24"/>
      <c r="C58" s="24"/>
      <c r="D58" s="74"/>
      <c r="E58" s="75"/>
      <c r="F58" s="75"/>
      <c r="G58" s="74"/>
    </row>
    <row r="59" spans="1:7" ht="12.75">
      <c r="A59" s="79"/>
      <c r="B59" s="80"/>
      <c r="C59" s="80"/>
      <c r="D59" s="74"/>
      <c r="E59" s="75"/>
      <c r="F59" s="75"/>
      <c r="G59" s="74"/>
    </row>
    <row r="60" spans="1:7" ht="13.5" thickBot="1">
      <c r="A60" s="44" t="s">
        <v>64</v>
      </c>
      <c r="B60" s="45"/>
      <c r="C60" s="45"/>
      <c r="D60" s="59">
        <f>D61+D72+D69+D81</f>
        <v>87009</v>
      </c>
      <c r="E60" s="65">
        <f>E61+E72+E69+E81</f>
        <v>0</v>
      </c>
      <c r="F60" s="65">
        <f>F61+F72+F69+F81</f>
        <v>0</v>
      </c>
      <c r="G60" s="59">
        <f>G61+G72+G69+G81</f>
        <v>87009</v>
      </c>
    </row>
    <row r="61" spans="1:7" ht="14.25" thickBot="1" thickTop="1">
      <c r="A61" s="78" t="s">
        <v>65</v>
      </c>
      <c r="B61" s="61">
        <v>75011</v>
      </c>
      <c r="C61" s="61"/>
      <c r="D61" s="50">
        <f>SUM(D62:D67)</f>
        <v>53600</v>
      </c>
      <c r="E61" s="63">
        <f>SUM(E62:E67)</f>
        <v>0</v>
      </c>
      <c r="F61" s="63">
        <f>SUM(F62:F67)</f>
        <v>0</v>
      </c>
      <c r="G61" s="50">
        <f>SUM(G62:G67)</f>
        <v>53600</v>
      </c>
    </row>
    <row r="62" spans="1:7" ht="12.75">
      <c r="A62" s="35" t="s">
        <v>18</v>
      </c>
      <c r="B62" s="36"/>
      <c r="C62" s="37"/>
      <c r="D62" s="55"/>
      <c r="E62" s="55"/>
      <c r="F62" s="55"/>
      <c r="G62" s="55"/>
    </row>
    <row r="63" spans="1:7" ht="12.75">
      <c r="A63" s="35" t="s">
        <v>19</v>
      </c>
      <c r="B63" s="24"/>
      <c r="C63" s="24"/>
      <c r="D63" s="55"/>
      <c r="E63" s="55"/>
      <c r="F63" s="55"/>
      <c r="G63" s="55"/>
    </row>
    <row r="64" spans="1:7" ht="12.75">
      <c r="A64" s="40" t="s">
        <v>20</v>
      </c>
      <c r="B64" s="24"/>
      <c r="C64" s="24">
        <v>2010</v>
      </c>
      <c r="D64" s="57">
        <v>52700</v>
      </c>
      <c r="E64" s="57"/>
      <c r="F64" s="57"/>
      <c r="G64" s="57">
        <v>52700</v>
      </c>
    </row>
    <row r="65" spans="1:7" ht="12.75">
      <c r="A65" s="52" t="s">
        <v>66</v>
      </c>
      <c r="B65" s="81"/>
      <c r="C65" s="24"/>
      <c r="D65" s="57"/>
      <c r="E65" s="58"/>
      <c r="F65" s="58"/>
      <c r="G65" s="57"/>
    </row>
    <row r="66" spans="1:7" ht="12.75">
      <c r="A66" s="52" t="s">
        <v>67</v>
      </c>
      <c r="B66" s="81"/>
      <c r="C66" s="24"/>
      <c r="D66" s="57"/>
      <c r="E66" s="58"/>
      <c r="F66" s="58"/>
      <c r="G66" s="57"/>
    </row>
    <row r="67" spans="1:7" ht="12.75">
      <c r="A67" s="82" t="s">
        <v>68</v>
      </c>
      <c r="B67" s="81"/>
      <c r="C67" s="24">
        <v>2360</v>
      </c>
      <c r="D67" s="57">
        <v>900</v>
      </c>
      <c r="E67" s="58"/>
      <c r="F67" s="58"/>
      <c r="G67" s="57">
        <v>900</v>
      </c>
    </row>
    <row r="68" spans="1:7" ht="12.75">
      <c r="A68" s="40"/>
      <c r="B68" s="24"/>
      <c r="C68" s="24"/>
      <c r="D68" s="55"/>
      <c r="E68" s="55"/>
      <c r="F68" s="55"/>
      <c r="G68" s="55"/>
    </row>
    <row r="69" spans="1:7" ht="13.5" thickBot="1">
      <c r="A69" s="83" t="s">
        <v>69</v>
      </c>
      <c r="B69" s="84">
        <v>75022</v>
      </c>
      <c r="C69" s="84"/>
      <c r="D69" s="85">
        <f>SUM(D70)</f>
        <v>360</v>
      </c>
      <c r="E69" s="85">
        <f>SUM(E70)</f>
        <v>0</v>
      </c>
      <c r="F69" s="85">
        <f>SUM(F70)</f>
        <v>0</v>
      </c>
      <c r="G69" s="85">
        <f>SUM(G70)</f>
        <v>360</v>
      </c>
    </row>
    <row r="70" spans="1:7" ht="12.75">
      <c r="A70" s="76" t="s">
        <v>14</v>
      </c>
      <c r="B70" s="77"/>
      <c r="C70" s="77" t="s">
        <v>15</v>
      </c>
      <c r="D70" s="86">
        <v>360</v>
      </c>
      <c r="E70" s="86"/>
      <c r="F70" s="86"/>
      <c r="G70" s="86">
        <v>360</v>
      </c>
    </row>
    <row r="71" spans="1:7" ht="12.75">
      <c r="A71" s="87"/>
      <c r="B71" s="88"/>
      <c r="C71" s="88"/>
      <c r="D71" s="89"/>
      <c r="E71" s="89"/>
      <c r="F71" s="89"/>
      <c r="G71" s="89"/>
    </row>
    <row r="72" spans="1:7" ht="13.5" thickBot="1">
      <c r="A72" s="30" t="s">
        <v>70</v>
      </c>
      <c r="B72" s="32">
        <v>75023</v>
      </c>
      <c r="C72" s="32"/>
      <c r="D72" s="33">
        <f>SUM(D73:D79)</f>
        <v>15049</v>
      </c>
      <c r="E72" s="33">
        <f>SUM(E73:E79)</f>
        <v>0</v>
      </c>
      <c r="F72" s="33">
        <f>SUM(F73:F78)</f>
        <v>0</v>
      </c>
      <c r="G72" s="33">
        <f>SUM(G73:G79)</f>
        <v>15049</v>
      </c>
    </row>
    <row r="73" spans="1:7" ht="12.75">
      <c r="A73" s="40" t="s">
        <v>71</v>
      </c>
      <c r="B73" s="24"/>
      <c r="C73" s="64" t="s">
        <v>72</v>
      </c>
      <c r="D73" s="57">
        <v>200</v>
      </c>
      <c r="E73" s="58"/>
      <c r="F73" s="58"/>
      <c r="G73" s="57">
        <v>200</v>
      </c>
    </row>
    <row r="74" spans="1:7" ht="12.75">
      <c r="A74" s="52" t="s">
        <v>73</v>
      </c>
      <c r="B74" s="24"/>
      <c r="C74" s="64"/>
      <c r="D74" s="57"/>
      <c r="E74" s="57"/>
      <c r="F74" s="58"/>
      <c r="G74" s="57"/>
    </row>
    <row r="75" spans="1:7" ht="12.75">
      <c r="A75" s="52" t="s">
        <v>74</v>
      </c>
      <c r="B75" s="24"/>
      <c r="C75" s="24"/>
      <c r="D75" s="57"/>
      <c r="E75" s="58"/>
      <c r="F75" s="58"/>
      <c r="G75" s="57"/>
    </row>
    <row r="76" spans="1:7" ht="12.75">
      <c r="A76" s="52" t="s">
        <v>75</v>
      </c>
      <c r="B76" s="24"/>
      <c r="C76" s="24"/>
      <c r="D76" s="57"/>
      <c r="E76" s="58"/>
      <c r="F76" s="58"/>
      <c r="G76" s="57"/>
    </row>
    <row r="77" spans="1:7" ht="12.75">
      <c r="A77" s="52" t="s">
        <v>47</v>
      </c>
      <c r="B77" s="81"/>
      <c r="C77" s="24" t="s">
        <v>28</v>
      </c>
      <c r="D77" s="57">
        <v>13089</v>
      </c>
      <c r="E77" s="58"/>
      <c r="F77" s="58"/>
      <c r="G77" s="57">
        <v>13089</v>
      </c>
    </row>
    <row r="78" spans="1:7" ht="12.75">
      <c r="A78" s="40" t="s">
        <v>76</v>
      </c>
      <c r="B78" s="24"/>
      <c r="C78" s="24" t="s">
        <v>77</v>
      </c>
      <c r="D78" s="57">
        <v>1700</v>
      </c>
      <c r="E78" s="58"/>
      <c r="F78" s="58"/>
      <c r="G78" s="57">
        <v>1700</v>
      </c>
    </row>
    <row r="79" spans="1:7" ht="12.75">
      <c r="A79" s="72" t="s">
        <v>14</v>
      </c>
      <c r="B79" s="81"/>
      <c r="C79" s="24" t="s">
        <v>15</v>
      </c>
      <c r="D79" s="57">
        <v>60</v>
      </c>
      <c r="E79" s="58"/>
      <c r="F79" s="58"/>
      <c r="G79" s="57">
        <v>60</v>
      </c>
    </row>
    <row r="80" spans="1:7" ht="12.75">
      <c r="A80" s="52"/>
      <c r="B80" s="81"/>
      <c r="C80" s="24"/>
      <c r="D80" s="57"/>
      <c r="E80" s="58"/>
      <c r="F80" s="58"/>
      <c r="G80" s="57"/>
    </row>
    <row r="81" spans="1:7" ht="13.5" thickBot="1">
      <c r="A81" s="30" t="s">
        <v>78</v>
      </c>
      <c r="B81" s="32">
        <v>75095</v>
      </c>
      <c r="C81" s="32"/>
      <c r="D81" s="33">
        <f>SUM(D82)</f>
        <v>18000</v>
      </c>
      <c r="E81" s="34">
        <f>SUM(E82)</f>
        <v>0</v>
      </c>
      <c r="F81" s="34">
        <f>SUM(F82)</f>
        <v>0</v>
      </c>
      <c r="G81" s="33">
        <f>SUM(G82)</f>
        <v>18000</v>
      </c>
    </row>
    <row r="82" spans="1:7" ht="12.75">
      <c r="A82" s="72" t="s">
        <v>14</v>
      </c>
      <c r="B82" s="81"/>
      <c r="C82" s="24" t="s">
        <v>15</v>
      </c>
      <c r="D82" s="57">
        <v>18000</v>
      </c>
      <c r="E82" s="58"/>
      <c r="F82" s="58"/>
      <c r="G82" s="57">
        <v>18000</v>
      </c>
    </row>
    <row r="83" spans="1:7" ht="12.75">
      <c r="A83" s="82"/>
      <c r="B83" s="81"/>
      <c r="C83" s="24"/>
      <c r="D83" s="57"/>
      <c r="E83" s="58"/>
      <c r="F83" s="58"/>
      <c r="G83" s="57"/>
    </row>
    <row r="84" spans="1:7" ht="15">
      <c r="A84" s="90" t="s">
        <v>79</v>
      </c>
      <c r="B84" s="24"/>
      <c r="C84" s="24"/>
      <c r="D84" s="91"/>
      <c r="E84" s="92"/>
      <c r="F84" s="92"/>
      <c r="G84" s="91"/>
    </row>
    <row r="85" spans="1:7" ht="13.5" thickBot="1">
      <c r="A85" s="93" t="s">
        <v>80</v>
      </c>
      <c r="B85" s="94"/>
      <c r="C85" s="94"/>
      <c r="D85" s="59">
        <f>D87+D92</f>
        <v>9830</v>
      </c>
      <c r="E85" s="59">
        <f>E87+E92</f>
        <v>0</v>
      </c>
      <c r="F85" s="59">
        <f>F87+F92</f>
        <v>0</v>
      </c>
      <c r="G85" s="59">
        <f>G87+G92</f>
        <v>9830</v>
      </c>
    </row>
    <row r="86" spans="1:7" ht="16.5" thickBot="1" thickTop="1">
      <c r="A86" s="48" t="s">
        <v>81</v>
      </c>
      <c r="B86" s="36"/>
      <c r="C86" s="36"/>
      <c r="D86" s="95"/>
      <c r="E86" s="96"/>
      <c r="F86" s="96"/>
      <c r="G86" s="95"/>
    </row>
    <row r="87" spans="1:7" ht="13.5" thickBot="1">
      <c r="A87" s="97" t="s">
        <v>82</v>
      </c>
      <c r="B87" s="98">
        <v>75101</v>
      </c>
      <c r="C87" s="98"/>
      <c r="D87" s="99">
        <f>SUM(D88:D90)</f>
        <v>960</v>
      </c>
      <c r="E87" s="100">
        <f>SUM(E88:E90)</f>
        <v>0</v>
      </c>
      <c r="F87" s="100">
        <f>SUM(F88:F90)</f>
        <v>0</v>
      </c>
      <c r="G87" s="99">
        <f>SUM(G88:G90)</f>
        <v>960</v>
      </c>
    </row>
    <row r="88" spans="1:7" ht="12.75">
      <c r="A88" s="35" t="s">
        <v>18</v>
      </c>
      <c r="B88" s="36"/>
      <c r="C88" s="37"/>
      <c r="D88" s="53"/>
      <c r="E88" s="54"/>
      <c r="F88" s="54"/>
      <c r="G88" s="53"/>
    </row>
    <row r="89" spans="1:7" ht="12.75">
      <c r="A89" s="35" t="s">
        <v>83</v>
      </c>
      <c r="B89" s="24"/>
      <c r="C89" s="24"/>
      <c r="D89" s="55"/>
      <c r="E89" s="56"/>
      <c r="F89" s="56"/>
      <c r="G89" s="55"/>
    </row>
    <row r="90" spans="1:7" ht="12.75">
      <c r="A90" s="40" t="s">
        <v>84</v>
      </c>
      <c r="B90" s="24"/>
      <c r="C90" s="24">
        <v>2010</v>
      </c>
      <c r="D90" s="57">
        <v>960</v>
      </c>
      <c r="E90" s="58"/>
      <c r="F90" s="58"/>
      <c r="G90" s="57">
        <v>960</v>
      </c>
    </row>
    <row r="91" spans="1:7" ht="12.75">
      <c r="A91" s="101"/>
      <c r="B91" s="24"/>
      <c r="C91" s="24"/>
      <c r="D91" s="57"/>
      <c r="E91" s="58"/>
      <c r="F91" s="58"/>
      <c r="G91" s="57"/>
    </row>
    <row r="92" spans="1:7" ht="13.5" thickBot="1">
      <c r="A92" s="83" t="s">
        <v>85</v>
      </c>
      <c r="B92" s="84">
        <v>75108</v>
      </c>
      <c r="C92" s="84"/>
      <c r="D92" s="102">
        <f>SUM(D93:D95)</f>
        <v>8870</v>
      </c>
      <c r="E92" s="103">
        <f>SUM(E93:E95)</f>
        <v>0</v>
      </c>
      <c r="F92" s="103">
        <f>SUM(F93:F95)</f>
        <v>0</v>
      </c>
      <c r="G92" s="102">
        <f>SUM(G93:G95)</f>
        <v>8870</v>
      </c>
    </row>
    <row r="93" spans="1:7" ht="12.75">
      <c r="A93" s="35" t="s">
        <v>18</v>
      </c>
      <c r="B93" s="37"/>
      <c r="C93" s="37"/>
      <c r="D93" s="104"/>
      <c r="E93" s="105"/>
      <c r="F93" s="105"/>
      <c r="G93" s="104"/>
    </row>
    <row r="94" spans="1:7" ht="12.75">
      <c r="A94" s="35" t="s">
        <v>83</v>
      </c>
      <c r="B94" s="24"/>
      <c r="C94" s="24"/>
      <c r="D94" s="57"/>
      <c r="E94" s="58"/>
      <c r="F94" s="58"/>
      <c r="G94" s="57"/>
    </row>
    <row r="95" spans="1:7" ht="12.75">
      <c r="A95" s="40" t="s">
        <v>84</v>
      </c>
      <c r="B95" s="24"/>
      <c r="C95" s="24">
        <v>2010</v>
      </c>
      <c r="D95" s="57">
        <v>8870</v>
      </c>
      <c r="E95" s="58"/>
      <c r="F95" s="58"/>
      <c r="G95" s="57">
        <v>8870</v>
      </c>
    </row>
    <row r="96" spans="1:7" ht="12.75">
      <c r="A96" s="101"/>
      <c r="B96" s="24"/>
      <c r="C96" s="24"/>
      <c r="D96" s="57"/>
      <c r="E96" s="58"/>
      <c r="F96" s="58"/>
      <c r="G96" s="57"/>
    </row>
    <row r="97" spans="1:7" ht="12.75">
      <c r="A97" s="101"/>
      <c r="B97" s="24"/>
      <c r="C97" s="24"/>
      <c r="D97" s="57"/>
      <c r="E97" s="58"/>
      <c r="F97" s="58"/>
      <c r="G97" s="57"/>
    </row>
    <row r="98" spans="1:7" ht="12.75">
      <c r="A98" s="101"/>
      <c r="B98" s="24"/>
      <c r="C98" s="24"/>
      <c r="D98" s="57"/>
      <c r="E98" s="58"/>
      <c r="F98" s="58"/>
      <c r="G98" s="57"/>
    </row>
    <row r="99" spans="1:7" ht="15">
      <c r="A99" s="90" t="s">
        <v>86</v>
      </c>
      <c r="B99" s="106"/>
      <c r="C99" s="106"/>
      <c r="D99" s="107"/>
      <c r="E99" s="108"/>
      <c r="F99" s="108"/>
      <c r="G99" s="107"/>
    </row>
    <row r="100" spans="1:7" ht="15">
      <c r="A100" s="109" t="s">
        <v>87</v>
      </c>
      <c r="B100" s="110"/>
      <c r="C100" s="110"/>
      <c r="D100" s="111"/>
      <c r="E100" s="112"/>
      <c r="F100" s="112"/>
      <c r="G100" s="111"/>
    </row>
    <row r="101" spans="1:7" ht="13.5" thickBot="1">
      <c r="A101" s="93" t="s">
        <v>88</v>
      </c>
      <c r="B101" s="94"/>
      <c r="C101" s="94"/>
      <c r="D101" s="59">
        <f>D102+D109+D121+D134+D141+D145</f>
        <v>4732699</v>
      </c>
      <c r="E101" s="59">
        <f>E102+E109+E121+E134+E141+E145</f>
        <v>0</v>
      </c>
      <c r="F101" s="59">
        <f>F102+F109+F121+F134+F141+F145</f>
        <v>0</v>
      </c>
      <c r="G101" s="59">
        <f>G102+G109+G121+G134+G141+G145</f>
        <v>4732699</v>
      </c>
    </row>
    <row r="102" spans="1:7" ht="14.25" thickBot="1" thickTop="1">
      <c r="A102" s="113" t="s">
        <v>89</v>
      </c>
      <c r="B102" s="49">
        <v>75601</v>
      </c>
      <c r="C102" s="49"/>
      <c r="D102" s="50">
        <f>SUM(D104:D105)</f>
        <v>11000</v>
      </c>
      <c r="E102" s="51">
        <f>SUM(E104:E105)</f>
        <v>0</v>
      </c>
      <c r="F102" s="51">
        <f>SUM(F104:F105)</f>
        <v>0</v>
      </c>
      <c r="G102" s="50">
        <f>SUM(G104:G105)</f>
        <v>11000</v>
      </c>
    </row>
    <row r="103" spans="1:7" ht="12.75">
      <c r="A103" s="35" t="s">
        <v>90</v>
      </c>
      <c r="B103" s="37"/>
      <c r="C103" s="37"/>
      <c r="D103" s="53"/>
      <c r="E103" s="54"/>
      <c r="F103" s="54"/>
      <c r="G103" s="53"/>
    </row>
    <row r="104" spans="1:7" ht="12.75">
      <c r="A104" s="114" t="s">
        <v>91</v>
      </c>
      <c r="B104" s="70"/>
      <c r="C104" s="43" t="s">
        <v>92</v>
      </c>
      <c r="D104" s="57">
        <v>10000</v>
      </c>
      <c r="E104" s="58"/>
      <c r="F104" s="58"/>
      <c r="G104" s="57">
        <v>10000</v>
      </c>
    </row>
    <row r="105" spans="1:7" ht="12.75">
      <c r="A105" s="115" t="s">
        <v>93</v>
      </c>
      <c r="B105" s="81"/>
      <c r="C105" s="24" t="s">
        <v>94</v>
      </c>
      <c r="D105" s="57">
        <v>1000</v>
      </c>
      <c r="E105" s="58"/>
      <c r="F105" s="58"/>
      <c r="G105" s="57">
        <v>1000</v>
      </c>
    </row>
    <row r="106" spans="1:7" ht="12.75">
      <c r="A106" s="115"/>
      <c r="B106" s="81"/>
      <c r="C106" s="24"/>
      <c r="D106" s="57"/>
      <c r="E106" s="58"/>
      <c r="F106" s="58"/>
      <c r="G106" s="57"/>
    </row>
    <row r="107" spans="1:7" ht="15">
      <c r="A107" s="116" t="s">
        <v>95</v>
      </c>
      <c r="B107" s="81" t="s">
        <v>0</v>
      </c>
      <c r="C107" s="81"/>
      <c r="D107" s="117"/>
      <c r="E107" s="118"/>
      <c r="F107" s="118"/>
      <c r="G107" s="117"/>
    </row>
    <row r="108" spans="1:7" ht="15">
      <c r="A108" s="116" t="s">
        <v>96</v>
      </c>
      <c r="B108" s="81"/>
      <c r="C108" s="81"/>
      <c r="D108" s="117"/>
      <c r="E108" s="118"/>
      <c r="F108" s="118"/>
      <c r="G108" s="117"/>
    </row>
    <row r="109" spans="1:7" ht="13.5" thickBot="1">
      <c r="A109" s="119" t="s">
        <v>97</v>
      </c>
      <c r="B109" s="84">
        <v>75615</v>
      </c>
      <c r="C109" s="84"/>
      <c r="D109" s="99">
        <f>SUM(D110:D117)</f>
        <v>881754</v>
      </c>
      <c r="E109" s="100">
        <f>SUM(E110:E117)</f>
        <v>0</v>
      </c>
      <c r="F109" s="100">
        <f>SUM(F110:F117)</f>
        <v>0</v>
      </c>
      <c r="G109" s="99">
        <f>SUM(G110:G117)</f>
        <v>881754</v>
      </c>
    </row>
    <row r="110" spans="1:7" ht="12.75">
      <c r="A110" s="35" t="s">
        <v>98</v>
      </c>
      <c r="B110" s="36"/>
      <c r="C110" s="37" t="s">
        <v>99</v>
      </c>
      <c r="D110" s="120">
        <v>656073</v>
      </c>
      <c r="E110" s="121"/>
      <c r="F110" s="121"/>
      <c r="G110" s="120">
        <v>656073</v>
      </c>
    </row>
    <row r="111" spans="1:7" ht="12.75">
      <c r="A111" s="40" t="s">
        <v>100</v>
      </c>
      <c r="B111" s="24"/>
      <c r="C111" s="24" t="s">
        <v>101</v>
      </c>
      <c r="D111" s="69">
        <v>100084</v>
      </c>
      <c r="E111" s="71"/>
      <c r="F111" s="71"/>
      <c r="G111" s="69">
        <v>100084</v>
      </c>
    </row>
    <row r="112" spans="1:7" ht="12.75">
      <c r="A112" s="40" t="s">
        <v>102</v>
      </c>
      <c r="B112" s="24"/>
      <c r="C112" s="24" t="s">
        <v>103</v>
      </c>
      <c r="D112" s="69">
        <v>32844</v>
      </c>
      <c r="E112" s="71"/>
      <c r="F112" s="71"/>
      <c r="G112" s="69">
        <v>32844</v>
      </c>
    </row>
    <row r="113" spans="1:7" ht="12.75">
      <c r="A113" s="122" t="s">
        <v>104</v>
      </c>
      <c r="B113" s="43"/>
      <c r="C113" s="43" t="s">
        <v>105</v>
      </c>
      <c r="D113" s="123">
        <v>4410</v>
      </c>
      <c r="E113" s="124"/>
      <c r="F113" s="124"/>
      <c r="G113" s="123">
        <v>4410</v>
      </c>
    </row>
    <row r="114" spans="1:7" ht="12.75">
      <c r="A114" s="115" t="s">
        <v>106</v>
      </c>
      <c r="B114" s="24"/>
      <c r="C114" s="24" t="s">
        <v>107</v>
      </c>
      <c r="D114" s="69">
        <v>80000</v>
      </c>
      <c r="E114" s="71"/>
      <c r="F114" s="71"/>
      <c r="G114" s="69">
        <v>80000</v>
      </c>
    </row>
    <row r="115" spans="1:7" ht="12.75">
      <c r="A115" s="115" t="s">
        <v>108</v>
      </c>
      <c r="B115" s="24"/>
      <c r="C115" s="24" t="s">
        <v>94</v>
      </c>
      <c r="D115" s="69">
        <v>2500</v>
      </c>
      <c r="E115" s="71"/>
      <c r="F115" s="71"/>
      <c r="G115" s="69">
        <v>2500</v>
      </c>
    </row>
    <row r="116" spans="1:7" ht="12.75">
      <c r="A116" s="115" t="s">
        <v>109</v>
      </c>
      <c r="B116" s="24"/>
      <c r="C116" s="24"/>
      <c r="D116" s="69"/>
      <c r="E116" s="71"/>
      <c r="F116" s="71"/>
      <c r="G116" s="69"/>
    </row>
    <row r="117" spans="1:7" ht="12.75">
      <c r="A117" s="115" t="s">
        <v>110</v>
      </c>
      <c r="B117" s="24"/>
      <c r="C117" s="24">
        <v>2680</v>
      </c>
      <c r="D117" s="69">
        <v>5843</v>
      </c>
      <c r="E117" s="71"/>
      <c r="F117" s="71"/>
      <c r="G117" s="69">
        <v>5843</v>
      </c>
    </row>
    <row r="118" spans="1:7" ht="12.75">
      <c r="A118" s="115"/>
      <c r="B118" s="24"/>
      <c r="C118" s="24"/>
      <c r="D118" s="69"/>
      <c r="E118" s="71"/>
      <c r="F118" s="71"/>
      <c r="G118" s="69"/>
    </row>
    <row r="119" spans="1:7" ht="12.75">
      <c r="A119" s="116" t="s">
        <v>95</v>
      </c>
      <c r="B119" s="81" t="s">
        <v>0</v>
      </c>
      <c r="C119" s="81"/>
      <c r="D119" s="69"/>
      <c r="E119" s="71"/>
      <c r="F119" s="71"/>
      <c r="G119" s="69"/>
    </row>
    <row r="120" spans="1:7" ht="12.75">
      <c r="A120" s="125" t="s">
        <v>111</v>
      </c>
      <c r="B120" s="81"/>
      <c r="C120" s="81"/>
      <c r="D120" s="69"/>
      <c r="E120" s="71"/>
      <c r="F120" s="71"/>
      <c r="G120" s="69"/>
    </row>
    <row r="121" spans="1:7" ht="13.5" thickBot="1">
      <c r="A121" s="119" t="s">
        <v>112</v>
      </c>
      <c r="B121" s="84">
        <v>75616</v>
      </c>
      <c r="C121" s="84"/>
      <c r="D121" s="99">
        <f>SUM(D122:D131)</f>
        <v>1394134</v>
      </c>
      <c r="E121" s="100">
        <f>SUM(E122:E131)</f>
        <v>0</v>
      </c>
      <c r="F121" s="100">
        <f>SUM(F122:F131)</f>
        <v>0</v>
      </c>
      <c r="G121" s="99">
        <f>SUM(G122:G131)</f>
        <v>1394134</v>
      </c>
    </row>
    <row r="122" spans="1:7" ht="12.75">
      <c r="A122" s="35" t="s">
        <v>98</v>
      </c>
      <c r="B122" s="36"/>
      <c r="C122" s="37" t="s">
        <v>99</v>
      </c>
      <c r="D122" s="69">
        <v>837295</v>
      </c>
      <c r="E122" s="71"/>
      <c r="F122" s="71"/>
      <c r="G122" s="69">
        <v>837295</v>
      </c>
    </row>
    <row r="123" spans="1:7" ht="12.75">
      <c r="A123" s="40" t="s">
        <v>100</v>
      </c>
      <c r="B123" s="24"/>
      <c r="C123" s="24" t="s">
        <v>101</v>
      </c>
      <c r="D123" s="69">
        <v>286219</v>
      </c>
      <c r="E123" s="71"/>
      <c r="F123" s="71"/>
      <c r="G123" s="69">
        <v>286219</v>
      </c>
    </row>
    <row r="124" spans="1:7" ht="12.75">
      <c r="A124" s="40" t="s">
        <v>102</v>
      </c>
      <c r="B124" s="24"/>
      <c r="C124" s="24" t="s">
        <v>103</v>
      </c>
      <c r="D124" s="69">
        <v>3376</v>
      </c>
      <c r="E124" s="71"/>
      <c r="F124" s="71"/>
      <c r="G124" s="69">
        <v>3376</v>
      </c>
    </row>
    <row r="125" spans="1:7" ht="12.75">
      <c r="A125" s="122" t="s">
        <v>104</v>
      </c>
      <c r="B125" s="43"/>
      <c r="C125" s="43" t="s">
        <v>105</v>
      </c>
      <c r="D125" s="69">
        <v>61033</v>
      </c>
      <c r="E125" s="71"/>
      <c r="F125" s="71"/>
      <c r="G125" s="69">
        <v>61033</v>
      </c>
    </row>
    <row r="126" spans="1:7" ht="12.75">
      <c r="A126" s="122" t="s">
        <v>113</v>
      </c>
      <c r="B126" s="43"/>
      <c r="C126" s="43" t="s">
        <v>114</v>
      </c>
      <c r="D126" s="69">
        <v>10000</v>
      </c>
      <c r="E126" s="71"/>
      <c r="F126" s="71"/>
      <c r="G126" s="69">
        <v>10000</v>
      </c>
    </row>
    <row r="127" spans="1:7" ht="12.75">
      <c r="A127" s="122" t="s">
        <v>115</v>
      </c>
      <c r="B127" s="43"/>
      <c r="C127" s="43" t="s">
        <v>116</v>
      </c>
      <c r="D127" s="69">
        <v>7100</v>
      </c>
      <c r="E127" s="71"/>
      <c r="F127" s="71"/>
      <c r="G127" s="69">
        <v>7100</v>
      </c>
    </row>
    <row r="128" spans="1:7" ht="12.75">
      <c r="A128" s="122" t="s">
        <v>117</v>
      </c>
      <c r="B128" s="43"/>
      <c r="C128" s="43" t="s">
        <v>118</v>
      </c>
      <c r="D128" s="69">
        <v>87000</v>
      </c>
      <c r="E128" s="71"/>
      <c r="F128" s="71"/>
      <c r="G128" s="69">
        <v>87000</v>
      </c>
    </row>
    <row r="129" spans="1:7" ht="12.75">
      <c r="A129" s="122" t="s">
        <v>119</v>
      </c>
      <c r="B129" s="43"/>
      <c r="C129" s="43" t="s">
        <v>120</v>
      </c>
      <c r="D129" s="69">
        <v>7000</v>
      </c>
      <c r="E129" s="71"/>
      <c r="F129" s="71"/>
      <c r="G129" s="69">
        <v>7000</v>
      </c>
    </row>
    <row r="130" spans="1:7" ht="12.75">
      <c r="A130" s="115" t="s">
        <v>106</v>
      </c>
      <c r="B130" s="24"/>
      <c r="C130" s="24" t="s">
        <v>107</v>
      </c>
      <c r="D130" s="69">
        <v>86600</v>
      </c>
      <c r="E130" s="71"/>
      <c r="F130" s="71"/>
      <c r="G130" s="69">
        <v>86600</v>
      </c>
    </row>
    <row r="131" spans="1:7" ht="12.75">
      <c r="A131" s="115" t="s">
        <v>108</v>
      </c>
      <c r="B131" s="24"/>
      <c r="C131" s="24" t="s">
        <v>94</v>
      </c>
      <c r="D131" s="69">
        <v>8511</v>
      </c>
      <c r="E131" s="71"/>
      <c r="F131" s="71"/>
      <c r="G131" s="69">
        <v>8511</v>
      </c>
    </row>
    <row r="132" spans="1:7" ht="12.75">
      <c r="A132" s="40"/>
      <c r="B132" s="24"/>
      <c r="C132" s="24"/>
      <c r="D132" s="69"/>
      <c r="E132" s="71"/>
      <c r="F132" s="71"/>
      <c r="G132" s="69"/>
    </row>
    <row r="133" spans="1:7" ht="12.75">
      <c r="A133" s="126" t="s">
        <v>121</v>
      </c>
      <c r="B133" s="24"/>
      <c r="C133" s="24"/>
      <c r="D133" s="55"/>
      <c r="E133" s="55"/>
      <c r="F133" s="55"/>
      <c r="G133" s="55"/>
    </row>
    <row r="134" spans="1:7" ht="13.5" thickBot="1">
      <c r="A134" s="127" t="s">
        <v>122</v>
      </c>
      <c r="B134" s="84">
        <v>75618</v>
      </c>
      <c r="C134" s="84"/>
      <c r="D134" s="99">
        <f>SUM(D135:D139)</f>
        <v>316687</v>
      </c>
      <c r="E134" s="99">
        <f>SUM(E135:E139)</f>
        <v>0</v>
      </c>
      <c r="F134" s="99">
        <f>SUM(F135:F139)</f>
        <v>0</v>
      </c>
      <c r="G134" s="99">
        <f>SUM(G135:G139)</f>
        <v>316687</v>
      </c>
    </row>
    <row r="135" spans="1:7" ht="12.75">
      <c r="A135" s="101" t="s">
        <v>123</v>
      </c>
      <c r="B135" s="37"/>
      <c r="C135" s="37" t="s">
        <v>124</v>
      </c>
      <c r="D135" s="104">
        <v>20000</v>
      </c>
      <c r="E135" s="105"/>
      <c r="F135" s="105"/>
      <c r="G135" s="104">
        <v>20000</v>
      </c>
    </row>
    <row r="136" spans="1:7" ht="12.75">
      <c r="A136" s="101" t="s">
        <v>125</v>
      </c>
      <c r="B136" s="37"/>
      <c r="C136" s="37" t="s">
        <v>126</v>
      </c>
      <c r="D136" s="104">
        <v>191187</v>
      </c>
      <c r="E136" s="105"/>
      <c r="F136" s="105"/>
      <c r="G136" s="104">
        <v>191187</v>
      </c>
    </row>
    <row r="137" spans="1:7" ht="12.75">
      <c r="A137" s="40" t="s">
        <v>127</v>
      </c>
      <c r="B137" s="24"/>
      <c r="C137" s="24" t="s">
        <v>128</v>
      </c>
      <c r="D137" s="57">
        <v>85000</v>
      </c>
      <c r="E137" s="58"/>
      <c r="F137" s="58"/>
      <c r="G137" s="57">
        <v>85000</v>
      </c>
    </row>
    <row r="138" spans="1:7" ht="12.75">
      <c r="A138" s="52" t="s">
        <v>129</v>
      </c>
      <c r="B138" s="81"/>
      <c r="C138" s="24"/>
      <c r="D138" s="57"/>
      <c r="E138" s="58"/>
      <c r="F138" s="58"/>
      <c r="G138" s="57"/>
    </row>
    <row r="139" spans="1:7" ht="12.75">
      <c r="A139" s="52" t="s">
        <v>130</v>
      </c>
      <c r="B139" s="81"/>
      <c r="C139" s="24" t="s">
        <v>131</v>
      </c>
      <c r="D139" s="57">
        <v>20500</v>
      </c>
      <c r="E139" s="58"/>
      <c r="F139" s="58"/>
      <c r="G139" s="57">
        <v>20500</v>
      </c>
    </row>
    <row r="140" spans="1:7" ht="12.75">
      <c r="A140" s="40"/>
      <c r="B140" s="24"/>
      <c r="C140" s="24"/>
      <c r="D140" s="57"/>
      <c r="E140" s="58"/>
      <c r="F140" s="58"/>
      <c r="G140" s="57"/>
    </row>
    <row r="141" spans="1:7" ht="13.5" thickBot="1">
      <c r="A141" s="128" t="s">
        <v>132</v>
      </c>
      <c r="B141" s="84">
        <v>75621</v>
      </c>
      <c r="C141" s="84"/>
      <c r="D141" s="99">
        <f>SUM(D142:D143)</f>
        <v>2125124</v>
      </c>
      <c r="E141" s="100">
        <f>SUM(E142:E143)</f>
        <v>0</v>
      </c>
      <c r="F141" s="100">
        <f>SUM(F142:F143)</f>
        <v>0</v>
      </c>
      <c r="G141" s="99">
        <f>SUM(G142:G143)</f>
        <v>2125124</v>
      </c>
    </row>
    <row r="142" spans="1:7" ht="12.75">
      <c r="A142" s="40" t="s">
        <v>133</v>
      </c>
      <c r="B142" s="24"/>
      <c r="C142" s="24" t="s">
        <v>134</v>
      </c>
      <c r="D142" s="57">
        <v>2085124</v>
      </c>
      <c r="E142" s="58"/>
      <c r="F142" s="58"/>
      <c r="G142" s="57">
        <v>2085124</v>
      </c>
    </row>
    <row r="143" spans="1:7" ht="12.75">
      <c r="A143" s="40" t="s">
        <v>135</v>
      </c>
      <c r="B143" s="81"/>
      <c r="C143" s="24" t="s">
        <v>136</v>
      </c>
      <c r="D143" s="57">
        <v>40000</v>
      </c>
      <c r="E143" s="58"/>
      <c r="F143" s="58"/>
      <c r="G143" s="57">
        <v>40000</v>
      </c>
    </row>
    <row r="144" spans="1:7" ht="12.75">
      <c r="A144" s="40"/>
      <c r="B144" s="81"/>
      <c r="C144" s="24"/>
      <c r="D144" s="57"/>
      <c r="E144" s="58"/>
      <c r="F144" s="58"/>
      <c r="G144" s="57"/>
    </row>
    <row r="145" spans="1:7" ht="13.5" thickBot="1">
      <c r="A145" s="128" t="s">
        <v>137</v>
      </c>
      <c r="B145" s="129">
        <v>75647</v>
      </c>
      <c r="C145" s="129"/>
      <c r="D145" s="102">
        <f>SUM(D146)</f>
        <v>4000</v>
      </c>
      <c r="E145" s="103">
        <f>SUM(E146)</f>
        <v>0</v>
      </c>
      <c r="F145" s="103">
        <f>SUM(F146)</f>
        <v>0</v>
      </c>
      <c r="G145" s="102">
        <f>SUM(G146)</f>
        <v>4000</v>
      </c>
    </row>
    <row r="146" spans="1:7" ht="12.75">
      <c r="A146" s="130" t="s">
        <v>71</v>
      </c>
      <c r="B146" s="131"/>
      <c r="C146" s="131" t="s">
        <v>72</v>
      </c>
      <c r="D146" s="104">
        <v>4000</v>
      </c>
      <c r="E146" s="104"/>
      <c r="F146" s="104"/>
      <c r="G146" s="104">
        <v>4000</v>
      </c>
    </row>
    <row r="147" spans="1:7" ht="15">
      <c r="A147" s="132"/>
      <c r="B147" s="24"/>
      <c r="C147" s="81"/>
      <c r="D147" s="55"/>
      <c r="E147" s="55"/>
      <c r="F147" s="55"/>
      <c r="G147" s="55"/>
    </row>
    <row r="148" spans="1:7" ht="13.5" thickBot="1">
      <c r="A148" s="44" t="s">
        <v>138</v>
      </c>
      <c r="B148" s="45"/>
      <c r="C148" s="45"/>
      <c r="D148" s="59">
        <f>D150+D153+D156+D159</f>
        <v>4777389</v>
      </c>
      <c r="E148" s="59">
        <f>E150+E153+E156+E159</f>
        <v>0</v>
      </c>
      <c r="F148" s="59">
        <f>F150+F153+F156+F159</f>
        <v>0</v>
      </c>
      <c r="G148" s="59">
        <f>G150+G153+G156+G159</f>
        <v>4777389</v>
      </c>
    </row>
    <row r="149" spans="1:7" ht="16.5" thickTop="1">
      <c r="A149" s="133" t="s">
        <v>139</v>
      </c>
      <c r="B149" s="134"/>
      <c r="C149" s="134"/>
      <c r="D149" s="135"/>
      <c r="E149" s="136"/>
      <c r="F149" s="136"/>
      <c r="G149" s="135"/>
    </row>
    <row r="150" spans="1:7" ht="13.5" thickBot="1">
      <c r="A150" s="127" t="s">
        <v>140</v>
      </c>
      <c r="B150" s="84">
        <v>75801</v>
      </c>
      <c r="C150" s="84" t="s">
        <v>0</v>
      </c>
      <c r="D150" s="99">
        <f>SUM(D151)</f>
        <v>3903570</v>
      </c>
      <c r="E150" s="100">
        <f>SUM(E151)</f>
        <v>0</v>
      </c>
      <c r="F150" s="100">
        <f>SUM(F151)</f>
        <v>0</v>
      </c>
      <c r="G150" s="99">
        <f>SUM(G151)</f>
        <v>3903570</v>
      </c>
    </row>
    <row r="151" spans="1:7" ht="12.75">
      <c r="A151" s="101" t="s">
        <v>141</v>
      </c>
      <c r="B151" s="37"/>
      <c r="C151" s="37">
        <v>2920</v>
      </c>
      <c r="D151" s="104">
        <v>3903570</v>
      </c>
      <c r="E151" s="53"/>
      <c r="F151" s="104"/>
      <c r="G151" s="104">
        <v>3903570</v>
      </c>
    </row>
    <row r="152" spans="1:7" ht="12.75">
      <c r="A152" s="101"/>
      <c r="B152" s="37"/>
      <c r="C152" s="37"/>
      <c r="D152" s="104"/>
      <c r="E152" s="54"/>
      <c r="F152" s="54"/>
      <c r="G152" s="104"/>
    </row>
    <row r="153" spans="1:7" ht="13.5" thickBot="1">
      <c r="A153" s="127" t="s">
        <v>142</v>
      </c>
      <c r="B153" s="84">
        <v>75807</v>
      </c>
      <c r="C153" s="84"/>
      <c r="D153" s="99">
        <f>SUM(D154)</f>
        <v>813361</v>
      </c>
      <c r="E153" s="100">
        <f>SUM(E154)</f>
        <v>0</v>
      </c>
      <c r="F153" s="100">
        <f>SUM(F154)</f>
        <v>0</v>
      </c>
      <c r="G153" s="99">
        <f>SUM(G154)</f>
        <v>813361</v>
      </c>
    </row>
    <row r="154" spans="1:7" ht="12.75">
      <c r="A154" s="101" t="s">
        <v>141</v>
      </c>
      <c r="B154" s="37"/>
      <c r="C154" s="37">
        <v>2920</v>
      </c>
      <c r="D154" s="104">
        <v>813361</v>
      </c>
      <c r="E154" s="105"/>
      <c r="F154" s="105"/>
      <c r="G154" s="104">
        <v>813361</v>
      </c>
    </row>
    <row r="155" spans="1:7" ht="12.75">
      <c r="A155" s="40"/>
      <c r="B155" s="24"/>
      <c r="C155" s="24"/>
      <c r="D155" s="55"/>
      <c r="E155" s="56"/>
      <c r="F155" s="56"/>
      <c r="G155" s="55"/>
    </row>
    <row r="156" spans="1:7" ht="13.5" thickBot="1">
      <c r="A156" s="127" t="s">
        <v>143</v>
      </c>
      <c r="B156" s="84">
        <v>75814</v>
      </c>
      <c r="C156" s="84"/>
      <c r="D156" s="137">
        <f>SUM(D157)</f>
        <v>35000</v>
      </c>
      <c r="E156" s="138">
        <f>SUM(E157)</f>
        <v>0</v>
      </c>
      <c r="F156" s="99">
        <f>SUM(F157)</f>
        <v>0</v>
      </c>
      <c r="G156" s="137">
        <f>SUM(G157)</f>
        <v>35000</v>
      </c>
    </row>
    <row r="157" spans="1:7" ht="12.75">
      <c r="A157" s="101" t="s">
        <v>144</v>
      </c>
      <c r="B157" s="37"/>
      <c r="C157" s="37" t="s">
        <v>145</v>
      </c>
      <c r="D157" s="104">
        <v>35000</v>
      </c>
      <c r="E157" s="105"/>
      <c r="F157" s="105"/>
      <c r="G157" s="104">
        <v>35000</v>
      </c>
    </row>
    <row r="158" spans="1:7" ht="12.75">
      <c r="A158" s="126"/>
      <c r="B158" s="37"/>
      <c r="C158" s="37"/>
      <c r="D158" s="104"/>
      <c r="E158" s="54"/>
      <c r="F158" s="54"/>
      <c r="G158" s="104"/>
    </row>
    <row r="159" spans="1:7" ht="13.5" thickBot="1">
      <c r="A159" s="139" t="s">
        <v>146</v>
      </c>
      <c r="B159" s="129">
        <v>75831</v>
      </c>
      <c r="C159" s="140"/>
      <c r="D159" s="141">
        <f>SUM(D160)</f>
        <v>25458</v>
      </c>
      <c r="E159" s="142">
        <f>SUM(E160)</f>
        <v>0</v>
      </c>
      <c r="F159" s="142">
        <f>SUM(F160)</f>
        <v>0</v>
      </c>
      <c r="G159" s="141">
        <f>SUM(G160)</f>
        <v>25458</v>
      </c>
    </row>
    <row r="160" spans="1:7" ht="12.75">
      <c r="A160" s="101" t="s">
        <v>141</v>
      </c>
      <c r="B160" s="143"/>
      <c r="C160" s="37">
        <v>2920</v>
      </c>
      <c r="D160" s="53">
        <v>25458</v>
      </c>
      <c r="E160" s="53"/>
      <c r="F160" s="53"/>
      <c r="G160" s="53">
        <v>25458</v>
      </c>
    </row>
    <row r="161" spans="1:7" ht="12.75">
      <c r="A161" s="40"/>
      <c r="B161" s="77"/>
      <c r="C161" s="77"/>
      <c r="D161" s="86"/>
      <c r="E161" s="144"/>
      <c r="F161" s="144"/>
      <c r="G161" s="86"/>
    </row>
    <row r="162" spans="1:7" ht="13.5" thickBot="1">
      <c r="A162" s="44" t="s">
        <v>147</v>
      </c>
      <c r="B162" s="45"/>
      <c r="C162" s="94"/>
      <c r="D162" s="59">
        <f>D163+D178+D181+D173+D184</f>
        <v>234246</v>
      </c>
      <c r="E162" s="59">
        <f>E163+E178+E181+E173+E184</f>
        <v>4597</v>
      </c>
      <c r="F162" s="59">
        <f>F163+F178+F181+F173+F184</f>
        <v>0</v>
      </c>
      <c r="G162" s="59">
        <f>G163+G178+G181+G173+G184</f>
        <v>238843</v>
      </c>
    </row>
    <row r="163" spans="1:7" ht="14.25" thickBot="1" thickTop="1">
      <c r="A163" s="113" t="s">
        <v>148</v>
      </c>
      <c r="B163" s="49">
        <v>80101</v>
      </c>
      <c r="C163" s="49"/>
      <c r="D163" s="50">
        <f>SUM(D164:D171)</f>
        <v>42236</v>
      </c>
      <c r="E163" s="51">
        <f>SUM(E164:E171)</f>
        <v>0</v>
      </c>
      <c r="F163" s="51">
        <f>SUM(F164:F171)</f>
        <v>0</v>
      </c>
      <c r="G163" s="50">
        <f>SUM(G164:G171)</f>
        <v>42236</v>
      </c>
    </row>
    <row r="164" spans="1:7" ht="12.75">
      <c r="A164" s="52" t="s">
        <v>71</v>
      </c>
      <c r="B164" s="37"/>
      <c r="C164" s="37" t="s">
        <v>72</v>
      </c>
      <c r="D164" s="53">
        <v>900</v>
      </c>
      <c r="E164" s="54"/>
      <c r="F164" s="54"/>
      <c r="G164" s="53">
        <v>900</v>
      </c>
    </row>
    <row r="165" spans="1:7" ht="12.75">
      <c r="A165" s="52" t="s">
        <v>149</v>
      </c>
      <c r="B165" s="37"/>
      <c r="C165" s="37"/>
      <c r="D165" s="53"/>
      <c r="E165" s="54"/>
      <c r="F165" s="54"/>
      <c r="G165" s="53"/>
    </row>
    <row r="166" spans="1:7" ht="12.75">
      <c r="A166" s="52" t="s">
        <v>150</v>
      </c>
      <c r="B166" s="37"/>
      <c r="C166" s="37"/>
      <c r="D166" s="53"/>
      <c r="E166" s="54"/>
      <c r="F166" s="54"/>
      <c r="G166" s="53"/>
    </row>
    <row r="167" spans="1:7" ht="12.75">
      <c r="A167" s="52" t="s">
        <v>151</v>
      </c>
      <c r="B167" s="37"/>
      <c r="C167" s="37"/>
      <c r="D167" s="53"/>
      <c r="E167" s="54"/>
      <c r="F167" s="54"/>
      <c r="G167" s="53"/>
    </row>
    <row r="168" spans="1:7" ht="12.75">
      <c r="A168" s="52" t="s">
        <v>152</v>
      </c>
      <c r="B168" s="24"/>
      <c r="C168" s="24" t="s">
        <v>28</v>
      </c>
      <c r="D168" s="57">
        <v>14587</v>
      </c>
      <c r="E168" s="57"/>
      <c r="F168" s="57"/>
      <c r="G168" s="57">
        <v>14587</v>
      </c>
    </row>
    <row r="169" spans="1:7" ht="12.75">
      <c r="A169" s="40" t="s">
        <v>76</v>
      </c>
      <c r="B169" s="24"/>
      <c r="C169" s="24" t="s">
        <v>77</v>
      </c>
      <c r="D169" s="57">
        <v>23825</v>
      </c>
      <c r="E169" s="57"/>
      <c r="F169" s="57"/>
      <c r="G169" s="57">
        <v>23825</v>
      </c>
    </row>
    <row r="170" spans="1:7" ht="12.75">
      <c r="A170" s="40" t="s">
        <v>153</v>
      </c>
      <c r="B170" s="24"/>
      <c r="C170" s="24"/>
      <c r="D170" s="57"/>
      <c r="E170" s="58"/>
      <c r="F170" s="58"/>
      <c r="G170" s="57"/>
    </row>
    <row r="171" spans="1:7" ht="12.75">
      <c r="A171" s="40" t="s">
        <v>154</v>
      </c>
      <c r="B171" s="24"/>
      <c r="C171" s="24">
        <v>2030</v>
      </c>
      <c r="D171" s="57">
        <v>2924</v>
      </c>
      <c r="E171" s="58"/>
      <c r="F171" s="58"/>
      <c r="G171" s="57">
        <v>2924</v>
      </c>
    </row>
    <row r="172" spans="1:7" ht="12.75">
      <c r="A172" s="101"/>
      <c r="B172" s="37"/>
      <c r="C172" s="37"/>
      <c r="D172" s="57"/>
      <c r="E172" s="58"/>
      <c r="F172" s="58"/>
      <c r="G172" s="57"/>
    </row>
    <row r="173" spans="1:7" ht="13.5" thickBot="1">
      <c r="A173" s="119" t="s">
        <v>155</v>
      </c>
      <c r="B173" s="84">
        <v>80103</v>
      </c>
      <c r="C173" s="84"/>
      <c r="D173" s="99">
        <f>SUM(D174:D176)</f>
        <v>6357</v>
      </c>
      <c r="E173" s="100">
        <f>SUM(E174:E176)</f>
        <v>0</v>
      </c>
      <c r="F173" s="100">
        <f>SUM(F174:F176)</f>
        <v>0</v>
      </c>
      <c r="G173" s="99">
        <f>SUM(G174:G176)</f>
        <v>6357</v>
      </c>
    </row>
    <row r="174" spans="1:7" ht="12.75">
      <c r="A174" s="101" t="s">
        <v>156</v>
      </c>
      <c r="B174" s="37"/>
      <c r="C174" s="37"/>
      <c r="D174" s="57"/>
      <c r="E174" s="58"/>
      <c r="F174" s="58"/>
      <c r="G174" s="57"/>
    </row>
    <row r="175" spans="1:7" ht="12.75">
      <c r="A175" s="101" t="s">
        <v>157</v>
      </c>
      <c r="B175" s="37"/>
      <c r="C175" s="37"/>
      <c r="D175" s="57"/>
      <c r="E175" s="58"/>
      <c r="F175" s="58"/>
      <c r="G175" s="57"/>
    </row>
    <row r="176" spans="1:7" ht="12.75">
      <c r="A176" s="101" t="s">
        <v>158</v>
      </c>
      <c r="B176" s="37"/>
      <c r="C176" s="37">
        <v>2310</v>
      </c>
      <c r="D176" s="57">
        <v>6357</v>
      </c>
      <c r="E176" s="58"/>
      <c r="F176" s="58">
        <v>0</v>
      </c>
      <c r="G176" s="57">
        <v>6357</v>
      </c>
    </row>
    <row r="177" spans="1:7" ht="12.75">
      <c r="A177" s="101"/>
      <c r="B177" s="37"/>
      <c r="C177" s="37"/>
      <c r="D177" s="57"/>
      <c r="E177" s="58"/>
      <c r="F177" s="58"/>
      <c r="G177" s="57"/>
    </row>
    <row r="178" spans="1:7" ht="13.5" thickBot="1">
      <c r="A178" s="119" t="s">
        <v>159</v>
      </c>
      <c r="B178" s="84">
        <v>80104</v>
      </c>
      <c r="C178" s="84"/>
      <c r="D178" s="99">
        <f>SUM(D179)</f>
        <v>114740</v>
      </c>
      <c r="E178" s="100">
        <f>SUM(E179)</f>
        <v>0</v>
      </c>
      <c r="F178" s="100">
        <f>SUM(F179)</f>
        <v>0</v>
      </c>
      <c r="G178" s="99">
        <f>SUM(G179)</f>
        <v>114740</v>
      </c>
    </row>
    <row r="179" spans="1:7" ht="12.75">
      <c r="A179" s="40" t="s">
        <v>76</v>
      </c>
      <c r="B179" s="24"/>
      <c r="C179" s="24" t="s">
        <v>77</v>
      </c>
      <c r="D179" s="57">
        <v>114740</v>
      </c>
      <c r="E179" s="58"/>
      <c r="F179" s="58"/>
      <c r="G179" s="57">
        <v>114740</v>
      </c>
    </row>
    <row r="180" spans="1:7" ht="12.75">
      <c r="A180" s="40"/>
      <c r="B180" s="24"/>
      <c r="C180" s="24"/>
      <c r="D180" s="55"/>
      <c r="E180" s="56"/>
      <c r="F180" s="56"/>
      <c r="G180" s="55"/>
    </row>
    <row r="181" spans="1:7" ht="13.5" thickBot="1">
      <c r="A181" s="119" t="s">
        <v>160</v>
      </c>
      <c r="B181" s="84">
        <v>80113</v>
      </c>
      <c r="C181" s="84"/>
      <c r="D181" s="99">
        <f>SUM(D182:D182)</f>
        <v>20343</v>
      </c>
      <c r="E181" s="100">
        <f>SUM(E182:E182)</f>
        <v>0</v>
      </c>
      <c r="F181" s="100">
        <f>SUM(F182:F182)</f>
        <v>0</v>
      </c>
      <c r="G181" s="99">
        <f>SUM(G182:G182)</f>
        <v>20343</v>
      </c>
    </row>
    <row r="182" spans="1:7" ht="12.75">
      <c r="A182" s="101" t="s">
        <v>76</v>
      </c>
      <c r="B182" s="37"/>
      <c r="C182" s="37" t="s">
        <v>77</v>
      </c>
      <c r="D182" s="104">
        <v>20343</v>
      </c>
      <c r="E182" s="105"/>
      <c r="F182" s="105"/>
      <c r="G182" s="104">
        <v>20343</v>
      </c>
    </row>
    <row r="183" spans="1:7" ht="12.75">
      <c r="A183" s="101"/>
      <c r="B183" s="37"/>
      <c r="C183" s="37"/>
      <c r="D183" s="104"/>
      <c r="E183" s="105"/>
      <c r="F183" s="105"/>
      <c r="G183" s="104"/>
    </row>
    <row r="184" spans="1:7" ht="13.5" thickBot="1">
      <c r="A184" s="119" t="s">
        <v>16</v>
      </c>
      <c r="B184" s="84">
        <v>80195</v>
      </c>
      <c r="C184" s="84"/>
      <c r="D184" s="99">
        <f>SUM(D185:D186)</f>
        <v>50570</v>
      </c>
      <c r="E184" s="100">
        <f>SUM(E185:E186)</f>
        <v>4597</v>
      </c>
      <c r="F184" s="100">
        <f>SUM(F185:F186)</f>
        <v>0</v>
      </c>
      <c r="G184" s="99">
        <f>SUM(G185:G186)</f>
        <v>55167</v>
      </c>
    </row>
    <row r="185" spans="1:7" ht="12.75">
      <c r="A185" s="40" t="s">
        <v>153</v>
      </c>
      <c r="B185" s="24"/>
      <c r="C185" s="24"/>
      <c r="D185" s="104"/>
      <c r="E185" s="105"/>
      <c r="F185" s="105"/>
      <c r="G185" s="104"/>
    </row>
    <row r="186" spans="1:7" ht="12.75">
      <c r="A186" s="40" t="s">
        <v>154</v>
      </c>
      <c r="B186" s="24"/>
      <c r="C186" s="24">
        <v>2030</v>
      </c>
      <c r="D186" s="104">
        <v>50570</v>
      </c>
      <c r="E186" s="105">
        <v>4597</v>
      </c>
      <c r="F186" s="105">
        <v>0</v>
      </c>
      <c r="G186" s="104">
        <v>55167</v>
      </c>
    </row>
    <row r="187" spans="1:7" ht="12.75">
      <c r="A187" s="101"/>
      <c r="B187" s="37"/>
      <c r="C187" s="37"/>
      <c r="D187" s="104"/>
      <c r="E187" s="105"/>
      <c r="F187" s="105"/>
      <c r="G187" s="104"/>
    </row>
    <row r="188" spans="1:7" ht="12.75">
      <c r="A188" s="101"/>
      <c r="B188" s="37"/>
      <c r="C188" s="37"/>
      <c r="D188" s="104"/>
      <c r="E188" s="105"/>
      <c r="F188" s="105"/>
      <c r="G188" s="104"/>
    </row>
    <row r="189" spans="1:7" ht="13.5" thickBot="1">
      <c r="A189" s="44" t="s">
        <v>161</v>
      </c>
      <c r="B189" s="45"/>
      <c r="C189" s="45"/>
      <c r="D189" s="59">
        <f>D191+D199+D204+D211+D215+D218</f>
        <v>2160202</v>
      </c>
      <c r="E189" s="59">
        <f>E191+E199+E204+E211+E215+E218</f>
        <v>6877</v>
      </c>
      <c r="F189" s="59">
        <f>F191+F199+F204+F211+F215+F218</f>
        <v>0</v>
      </c>
      <c r="G189" s="59">
        <f>G191+G199+G204+G211+G215+G218</f>
        <v>2167079</v>
      </c>
    </row>
    <row r="190" spans="1:7" ht="16.5" thickBot="1" thickTop="1">
      <c r="A190" s="113" t="s">
        <v>162</v>
      </c>
      <c r="B190" s="145"/>
      <c r="C190" s="145"/>
      <c r="D190" s="146"/>
      <c r="E190" s="147"/>
      <c r="F190" s="147"/>
      <c r="G190" s="146"/>
    </row>
    <row r="191" spans="1:7" ht="13.5" thickBot="1">
      <c r="A191" s="60" t="s">
        <v>163</v>
      </c>
      <c r="B191" s="84">
        <v>85212</v>
      </c>
      <c r="C191" s="84"/>
      <c r="D191" s="99">
        <f>SUM(D192:D195)</f>
        <v>1967950</v>
      </c>
      <c r="E191" s="99">
        <f>SUM(E192:E195)</f>
        <v>0</v>
      </c>
      <c r="F191" s="99">
        <f>SUM(F192:F195)</f>
        <v>0</v>
      </c>
      <c r="G191" s="99">
        <f>SUM(G192:G195)</f>
        <v>1967950</v>
      </c>
    </row>
    <row r="192" spans="1:7" ht="12.75">
      <c r="A192" s="72" t="s">
        <v>14</v>
      </c>
      <c r="B192" s="37"/>
      <c r="C192" s="37" t="s">
        <v>15</v>
      </c>
      <c r="D192" s="57">
        <v>1050</v>
      </c>
      <c r="E192" s="57"/>
      <c r="F192" s="57"/>
      <c r="G192" s="57">
        <v>1050</v>
      </c>
    </row>
    <row r="193" spans="1:7" ht="12.75">
      <c r="A193" s="35" t="s">
        <v>18</v>
      </c>
      <c r="B193" s="36"/>
      <c r="C193" s="36"/>
      <c r="D193" s="67"/>
      <c r="E193" s="67"/>
      <c r="F193" s="67"/>
      <c r="G193" s="67"/>
    </row>
    <row r="194" spans="1:7" ht="12.75">
      <c r="A194" s="35" t="s">
        <v>83</v>
      </c>
      <c r="B194" s="36"/>
      <c r="C194" s="36"/>
      <c r="D194" s="67"/>
      <c r="E194" s="67"/>
      <c r="F194" s="67"/>
      <c r="G194" s="67"/>
    </row>
    <row r="195" spans="1:7" ht="12.75">
      <c r="A195" s="40" t="s">
        <v>84</v>
      </c>
      <c r="B195" s="36"/>
      <c r="C195" s="37">
        <v>2010</v>
      </c>
      <c r="D195" s="120">
        <v>1966900</v>
      </c>
      <c r="E195" s="120"/>
      <c r="F195" s="120"/>
      <c r="G195" s="120">
        <v>1966900</v>
      </c>
    </row>
    <row r="196" spans="1:7" ht="12.75">
      <c r="A196" s="40"/>
      <c r="B196" s="36"/>
      <c r="C196" s="37"/>
      <c r="D196" s="120"/>
      <c r="E196" s="120"/>
      <c r="F196" s="120"/>
      <c r="G196" s="120"/>
    </row>
    <row r="197" spans="1:7" ht="15" thickBot="1">
      <c r="A197" s="78" t="s">
        <v>164</v>
      </c>
      <c r="B197" s="81"/>
      <c r="C197" s="24"/>
      <c r="D197" s="148"/>
      <c r="E197" s="148"/>
      <c r="F197" s="148"/>
      <c r="G197" s="148"/>
    </row>
    <row r="198" spans="1:7" ht="15.75" thickBot="1">
      <c r="A198" s="78" t="s">
        <v>165</v>
      </c>
      <c r="B198" s="149"/>
      <c r="C198" s="149"/>
      <c r="D198" s="150"/>
      <c r="E198" s="151"/>
      <c r="F198" s="151"/>
      <c r="G198" s="150"/>
    </row>
    <row r="199" spans="1:7" ht="13.5" thickBot="1">
      <c r="A199" s="152" t="s">
        <v>166</v>
      </c>
      <c r="B199" s="84">
        <v>85213</v>
      </c>
      <c r="C199" s="84"/>
      <c r="D199" s="99">
        <f>SUM(D200:D202)</f>
        <v>2400</v>
      </c>
      <c r="E199" s="100">
        <f>SUM(E200:E202)</f>
        <v>0</v>
      </c>
      <c r="F199" s="100">
        <f>SUM(F200:F202)</f>
        <v>0</v>
      </c>
      <c r="G199" s="99">
        <f>SUM(G200:G202)</f>
        <v>2400</v>
      </c>
    </row>
    <row r="200" spans="1:7" ht="12.75">
      <c r="A200" s="35" t="s">
        <v>167</v>
      </c>
      <c r="B200" s="36"/>
      <c r="C200" s="36"/>
      <c r="D200" s="53"/>
      <c r="E200" s="54"/>
      <c r="F200" s="54"/>
      <c r="G200" s="53"/>
    </row>
    <row r="201" spans="1:7" ht="12.75">
      <c r="A201" s="35" t="s">
        <v>83</v>
      </c>
      <c r="B201" s="24"/>
      <c r="C201" s="24"/>
      <c r="D201" s="55"/>
      <c r="E201" s="56"/>
      <c r="F201" s="56"/>
      <c r="G201" s="55"/>
    </row>
    <row r="202" spans="1:7" ht="12.75">
      <c r="A202" s="40" t="s">
        <v>84</v>
      </c>
      <c r="B202" s="24"/>
      <c r="C202" s="24">
        <v>2010</v>
      </c>
      <c r="D202" s="57">
        <v>2400</v>
      </c>
      <c r="E202" s="58"/>
      <c r="F202" s="58"/>
      <c r="G202" s="57">
        <v>2400</v>
      </c>
    </row>
    <row r="203" spans="1:7" ht="12.75">
      <c r="A203" s="114"/>
      <c r="B203" s="70"/>
      <c r="C203" s="43"/>
      <c r="D203" s="55"/>
      <c r="E203" s="55"/>
      <c r="F203" s="55"/>
      <c r="G203" s="55"/>
    </row>
    <row r="204" spans="1:7" ht="13.5" thickBot="1">
      <c r="A204" s="127" t="s">
        <v>168</v>
      </c>
      <c r="B204" s="61">
        <v>85214</v>
      </c>
      <c r="C204" s="61"/>
      <c r="D204" s="153">
        <f>SUM(D205:D209)</f>
        <v>72100</v>
      </c>
      <c r="E204" s="63">
        <f>SUM(E205:E209)</f>
        <v>0</v>
      </c>
      <c r="F204" s="63">
        <f>SUM(F205:F209)</f>
        <v>0</v>
      </c>
      <c r="G204" s="153">
        <f>SUM(G205:G209)</f>
        <v>72100</v>
      </c>
    </row>
    <row r="205" spans="1:7" ht="12.75">
      <c r="A205" s="35" t="s">
        <v>167</v>
      </c>
      <c r="B205" s="24"/>
      <c r="C205" s="24"/>
      <c r="D205" s="55"/>
      <c r="E205" s="55"/>
      <c r="F205" s="55"/>
      <c r="G205" s="55"/>
    </row>
    <row r="206" spans="1:7" ht="12.75">
      <c r="A206" s="35" t="s">
        <v>83</v>
      </c>
      <c r="B206" s="24"/>
      <c r="C206" s="24"/>
      <c r="D206" s="55"/>
      <c r="E206" s="55"/>
      <c r="F206" s="55"/>
      <c r="G206" s="55"/>
    </row>
    <row r="207" spans="1:7" ht="12.75">
      <c r="A207" s="40" t="s">
        <v>84</v>
      </c>
      <c r="B207" s="24"/>
      <c r="C207" s="24">
        <v>2010</v>
      </c>
      <c r="D207" s="57">
        <v>14500</v>
      </c>
      <c r="E207" s="58"/>
      <c r="F207" s="58"/>
      <c r="G207" s="57">
        <v>14500</v>
      </c>
    </row>
    <row r="208" spans="1:7" ht="12.75">
      <c r="A208" s="40" t="s">
        <v>153</v>
      </c>
      <c r="B208" s="24"/>
      <c r="C208" s="24"/>
      <c r="D208" s="57"/>
      <c r="E208" s="58"/>
      <c r="F208" s="58"/>
      <c r="G208" s="57"/>
    </row>
    <row r="209" spans="1:7" ht="12.75">
      <c r="A209" s="40" t="s">
        <v>154</v>
      </c>
      <c r="B209" s="24"/>
      <c r="C209" s="24">
        <v>2030</v>
      </c>
      <c r="D209" s="57">
        <v>57600</v>
      </c>
      <c r="E209" s="58"/>
      <c r="F209" s="58"/>
      <c r="G209" s="57">
        <v>57600</v>
      </c>
    </row>
    <row r="210" spans="1:7" ht="12.75">
      <c r="A210" s="72"/>
      <c r="B210" s="24"/>
      <c r="C210" s="43"/>
      <c r="D210" s="55"/>
      <c r="E210" s="56"/>
      <c r="F210" s="56"/>
      <c r="G210" s="55"/>
    </row>
    <row r="211" spans="1:7" ht="13.5" thickBot="1">
      <c r="A211" s="154" t="s">
        <v>169</v>
      </c>
      <c r="B211" s="84">
        <v>85219</v>
      </c>
      <c r="C211" s="98"/>
      <c r="D211" s="99">
        <f>SUM(D212:D213)</f>
        <v>56100</v>
      </c>
      <c r="E211" s="100">
        <f>SUM(E212:E213)</f>
        <v>0</v>
      </c>
      <c r="F211" s="100">
        <f>SUM(F212:F213)</f>
        <v>0</v>
      </c>
      <c r="G211" s="99">
        <f>SUM(G212:G213)</f>
        <v>56100</v>
      </c>
    </row>
    <row r="212" spans="1:7" ht="12.75">
      <c r="A212" s="40" t="s">
        <v>153</v>
      </c>
      <c r="B212" s="24"/>
      <c r="C212" s="24"/>
      <c r="D212" s="55"/>
      <c r="E212" s="56"/>
      <c r="F212" s="56"/>
      <c r="G212" s="55"/>
    </row>
    <row r="213" spans="1:7" ht="12.75">
      <c r="A213" s="40" t="s">
        <v>154</v>
      </c>
      <c r="B213" s="24"/>
      <c r="C213" s="24">
        <v>2030</v>
      </c>
      <c r="D213" s="57">
        <v>56100</v>
      </c>
      <c r="E213" s="58"/>
      <c r="F213" s="58"/>
      <c r="G213" s="57">
        <v>56100</v>
      </c>
    </row>
    <row r="214" spans="1:7" ht="12.75">
      <c r="A214" s="40"/>
      <c r="B214" s="24"/>
      <c r="C214" s="24"/>
      <c r="D214" s="55"/>
      <c r="E214" s="56"/>
      <c r="F214" s="56"/>
      <c r="G214" s="55"/>
    </row>
    <row r="215" spans="1:7" ht="13.5" thickBot="1">
      <c r="A215" s="127" t="s">
        <v>170</v>
      </c>
      <c r="B215" s="84">
        <v>85228</v>
      </c>
      <c r="C215" s="84"/>
      <c r="D215" s="99">
        <f>SUM(D216)</f>
        <v>12430</v>
      </c>
      <c r="E215" s="100">
        <f>SUM(E216)</f>
        <v>0</v>
      </c>
      <c r="F215" s="100">
        <f>SUM(F216)</f>
        <v>0</v>
      </c>
      <c r="G215" s="99">
        <f>SUM(G216)</f>
        <v>12430</v>
      </c>
    </row>
    <row r="216" spans="1:7" ht="12.75">
      <c r="A216" s="35" t="s">
        <v>76</v>
      </c>
      <c r="B216" s="36"/>
      <c r="C216" s="37" t="s">
        <v>77</v>
      </c>
      <c r="D216" s="120">
        <v>12430</v>
      </c>
      <c r="E216" s="121"/>
      <c r="F216" s="121"/>
      <c r="G216" s="120">
        <v>12430</v>
      </c>
    </row>
    <row r="217" spans="1:7" ht="12.75">
      <c r="A217" s="35"/>
      <c r="B217" s="36"/>
      <c r="C217" s="37"/>
      <c r="D217" s="120"/>
      <c r="E217" s="121"/>
      <c r="F217" s="121"/>
      <c r="G217" s="120"/>
    </row>
    <row r="218" spans="1:7" ht="13.5" thickBot="1">
      <c r="A218" s="155" t="s">
        <v>16</v>
      </c>
      <c r="B218" s="129">
        <v>85295</v>
      </c>
      <c r="C218" s="129"/>
      <c r="D218" s="102">
        <f>SUM(D219:D221)</f>
        <v>49222</v>
      </c>
      <c r="E218" s="103">
        <f>SUM(E219:E221)</f>
        <v>6877</v>
      </c>
      <c r="F218" s="103">
        <f>SUM(F219:F221)</f>
        <v>0</v>
      </c>
      <c r="G218" s="102">
        <f>SUM(G219:G221)</f>
        <v>56099</v>
      </c>
    </row>
    <row r="219" spans="1:7" ht="12.75">
      <c r="A219" s="40" t="s">
        <v>153</v>
      </c>
      <c r="B219" s="24"/>
      <c r="C219" s="24"/>
      <c r="D219" s="120"/>
      <c r="E219" s="121"/>
      <c r="F219" s="121"/>
      <c r="G219" s="120"/>
    </row>
    <row r="220" spans="1:7" ht="12.75">
      <c r="A220" s="40" t="s">
        <v>154</v>
      </c>
      <c r="B220" s="24"/>
      <c r="C220" s="24">
        <v>2030</v>
      </c>
      <c r="D220" s="120">
        <v>40582</v>
      </c>
      <c r="E220" s="121">
        <v>6877</v>
      </c>
      <c r="F220" s="121"/>
      <c r="G220" s="120">
        <v>47459</v>
      </c>
    </row>
    <row r="221" spans="1:7" ht="12.75">
      <c r="A221" s="72" t="s">
        <v>14</v>
      </c>
      <c r="B221" s="37"/>
      <c r="C221" s="37" t="s">
        <v>15</v>
      </c>
      <c r="D221" s="120">
        <v>8640</v>
      </c>
      <c r="E221" s="121"/>
      <c r="F221" s="121"/>
      <c r="G221" s="120">
        <v>8640</v>
      </c>
    </row>
    <row r="222" spans="1:7" ht="12.75">
      <c r="A222" s="101"/>
      <c r="B222" s="37"/>
      <c r="C222" s="37"/>
      <c r="D222" s="120"/>
      <c r="E222" s="121"/>
      <c r="F222" s="121"/>
      <c r="G222" s="120"/>
    </row>
    <row r="223" spans="1:7" ht="12.75">
      <c r="A223" s="101"/>
      <c r="B223" s="37"/>
      <c r="C223" s="37"/>
      <c r="D223" s="120"/>
      <c r="E223" s="121"/>
      <c r="F223" s="121"/>
      <c r="G223" s="120"/>
    </row>
    <row r="224" spans="1:7" ht="12.75">
      <c r="A224" s="101"/>
      <c r="B224" s="37"/>
      <c r="C224" s="37"/>
      <c r="D224" s="120"/>
      <c r="E224" s="121"/>
      <c r="F224" s="121"/>
      <c r="G224" s="120"/>
    </row>
    <row r="225" spans="1:7" ht="13.5" thickBot="1">
      <c r="A225" s="44" t="s">
        <v>171</v>
      </c>
      <c r="B225" s="45"/>
      <c r="C225" s="45"/>
      <c r="D225" s="59">
        <f>D226+D229+D239+D235</f>
        <v>240055</v>
      </c>
      <c r="E225" s="59">
        <f>E226+E229+E239+E235</f>
        <v>33826</v>
      </c>
      <c r="F225" s="59">
        <f>F226+F229+F239+F235</f>
        <v>0</v>
      </c>
      <c r="G225" s="59">
        <f>G226+G229+G239+G235</f>
        <v>273881</v>
      </c>
    </row>
    <row r="226" spans="1:7" ht="14.25" thickBot="1" thickTop="1">
      <c r="A226" s="113" t="s">
        <v>172</v>
      </c>
      <c r="B226" s="49">
        <v>85401</v>
      </c>
      <c r="C226" s="49"/>
      <c r="D226" s="50">
        <f>SUM(D227)</f>
        <v>106050</v>
      </c>
      <c r="E226" s="51">
        <f>SUM(E227)</f>
        <v>0</v>
      </c>
      <c r="F226" s="51">
        <f>SUM(F227)</f>
        <v>0</v>
      </c>
      <c r="G226" s="50">
        <f>SUM(G227)</f>
        <v>106050</v>
      </c>
    </row>
    <row r="227" spans="1:7" ht="12.75">
      <c r="A227" s="156" t="s">
        <v>76</v>
      </c>
      <c r="B227" s="37"/>
      <c r="C227" s="37" t="s">
        <v>77</v>
      </c>
      <c r="D227" s="104">
        <v>106050</v>
      </c>
      <c r="E227" s="105"/>
      <c r="F227" s="105"/>
      <c r="G227" s="104">
        <v>106050</v>
      </c>
    </row>
    <row r="228" spans="1:7" ht="12.75">
      <c r="A228" s="157"/>
      <c r="B228" s="24"/>
      <c r="C228" s="24"/>
      <c r="D228" s="57"/>
      <c r="E228" s="57"/>
      <c r="F228" s="57"/>
      <c r="G228" s="57"/>
    </row>
    <row r="229" spans="1:7" ht="13.5" thickBot="1">
      <c r="A229" s="128" t="s">
        <v>173</v>
      </c>
      <c r="B229" s="84">
        <v>85417</v>
      </c>
      <c r="C229" s="84"/>
      <c r="D229" s="99">
        <f>SUM(D230:D233)</f>
        <v>65040</v>
      </c>
      <c r="E229" s="100">
        <f>SUM(E230:E233)</f>
        <v>0</v>
      </c>
      <c r="F229" s="100">
        <f>SUM(F230:F233)</f>
        <v>0</v>
      </c>
      <c r="G229" s="99">
        <f>SUM(G230:G233)</f>
        <v>65040</v>
      </c>
    </row>
    <row r="230" spans="1:7" ht="12.75">
      <c r="A230" s="156" t="s">
        <v>174</v>
      </c>
      <c r="B230" s="37"/>
      <c r="C230" s="37" t="s">
        <v>77</v>
      </c>
      <c r="D230" s="67">
        <v>33000</v>
      </c>
      <c r="E230" s="68"/>
      <c r="F230" s="68"/>
      <c r="G230" s="67">
        <v>33000</v>
      </c>
    </row>
    <row r="231" spans="1:7" ht="12.75">
      <c r="A231" s="52" t="s">
        <v>175</v>
      </c>
      <c r="B231" s="24"/>
      <c r="C231" s="24"/>
      <c r="D231" s="158"/>
      <c r="E231" s="158"/>
      <c r="F231" s="158"/>
      <c r="G231" s="158"/>
    </row>
    <row r="232" spans="1:7" ht="12.75">
      <c r="A232" s="35" t="s">
        <v>176</v>
      </c>
      <c r="B232" s="37"/>
      <c r="C232" s="37"/>
      <c r="D232" s="67"/>
      <c r="E232" s="68"/>
      <c r="F232" s="68"/>
      <c r="G232" s="67"/>
    </row>
    <row r="233" spans="1:7" ht="12.75">
      <c r="A233" s="72" t="s">
        <v>177</v>
      </c>
      <c r="B233" s="70"/>
      <c r="C233" s="37">
        <v>2320</v>
      </c>
      <c r="D233" s="120">
        <v>32040</v>
      </c>
      <c r="E233" s="121"/>
      <c r="F233" s="121"/>
      <c r="G233" s="120">
        <v>32040</v>
      </c>
    </row>
    <row r="234" spans="1:7" ht="12.75">
      <c r="A234" s="157"/>
      <c r="B234" s="24"/>
      <c r="C234" s="24"/>
      <c r="D234" s="55"/>
      <c r="E234" s="56"/>
      <c r="F234" s="56"/>
      <c r="G234" s="55"/>
    </row>
    <row r="235" spans="1:7" ht="13.5" thickBot="1">
      <c r="A235" s="128" t="s">
        <v>178</v>
      </c>
      <c r="B235" s="84">
        <v>85415</v>
      </c>
      <c r="C235" s="84"/>
      <c r="D235" s="85">
        <f>SUM(D236:D237)</f>
        <v>67100</v>
      </c>
      <c r="E235" s="159">
        <f>SUM(E236:E237)</f>
        <v>33826</v>
      </c>
      <c r="F235" s="159">
        <f>SUM(F236:F237)</f>
        <v>0</v>
      </c>
      <c r="G235" s="85">
        <f>SUM(G236:G237)</f>
        <v>100926</v>
      </c>
    </row>
    <row r="236" spans="1:7" ht="12.75">
      <c r="A236" s="160" t="s">
        <v>179</v>
      </c>
      <c r="B236" s="77"/>
      <c r="C236" s="77"/>
      <c r="D236" s="86"/>
      <c r="E236" s="144"/>
      <c r="F236" s="144"/>
      <c r="G236" s="86"/>
    </row>
    <row r="237" spans="1:7" ht="12.75">
      <c r="A237" s="161" t="s">
        <v>180</v>
      </c>
      <c r="B237" s="88"/>
      <c r="C237" s="88">
        <v>2030</v>
      </c>
      <c r="D237" s="162">
        <v>67100</v>
      </c>
      <c r="E237" s="163">
        <v>33826</v>
      </c>
      <c r="F237" s="163"/>
      <c r="G237" s="162">
        <v>100926</v>
      </c>
    </row>
    <row r="238" spans="1:7" ht="12.75">
      <c r="A238" s="161"/>
      <c r="B238" s="88"/>
      <c r="C238" s="88"/>
      <c r="D238" s="89"/>
      <c r="E238" s="164"/>
      <c r="F238" s="164"/>
      <c r="G238" s="89"/>
    </row>
    <row r="239" spans="1:7" ht="13.5" thickBot="1">
      <c r="A239" s="128" t="s">
        <v>16</v>
      </c>
      <c r="B239" s="84">
        <v>85495</v>
      </c>
      <c r="C239" s="84"/>
      <c r="D239" s="99">
        <f>SUM(D240:D244)</f>
        <v>1865</v>
      </c>
      <c r="E239" s="100">
        <f>SUM(E240:E244)</f>
        <v>0</v>
      </c>
      <c r="F239" s="100">
        <f>SUM(F240:F244)</f>
        <v>0</v>
      </c>
      <c r="G239" s="99">
        <f>SUM(G240:G244)</f>
        <v>1865</v>
      </c>
    </row>
    <row r="240" spans="1:7" ht="12.75">
      <c r="A240" s="165" t="s">
        <v>181</v>
      </c>
      <c r="B240" s="166"/>
      <c r="C240" s="166"/>
      <c r="D240" s="167"/>
      <c r="E240" s="168"/>
      <c r="F240" s="168"/>
      <c r="G240" s="167"/>
    </row>
    <row r="241" spans="1:7" ht="12.75">
      <c r="A241" s="52" t="s">
        <v>182</v>
      </c>
      <c r="B241" s="24"/>
      <c r="C241" s="24"/>
      <c r="D241" s="55"/>
      <c r="E241" s="55"/>
      <c r="F241" s="55"/>
      <c r="G241" s="55"/>
    </row>
    <row r="242" spans="1:7" ht="12.75">
      <c r="A242" s="52" t="s">
        <v>183</v>
      </c>
      <c r="B242" s="24"/>
      <c r="C242" s="24"/>
      <c r="D242" s="55"/>
      <c r="E242" s="56"/>
      <c r="F242" s="56"/>
      <c r="G242" s="55"/>
    </row>
    <row r="243" spans="1:7" ht="12.75">
      <c r="A243" s="52" t="s">
        <v>184</v>
      </c>
      <c r="B243" s="24"/>
      <c r="C243" s="24" t="s">
        <v>28</v>
      </c>
      <c r="D243" s="57">
        <v>1565</v>
      </c>
      <c r="E243" s="58"/>
      <c r="F243" s="58"/>
      <c r="G243" s="57">
        <v>1565</v>
      </c>
    </row>
    <row r="244" spans="1:7" ht="12.75">
      <c r="A244" s="40" t="s">
        <v>185</v>
      </c>
      <c r="B244" s="24"/>
      <c r="C244" s="24" t="s">
        <v>55</v>
      </c>
      <c r="D244" s="57">
        <v>300</v>
      </c>
      <c r="E244" s="58"/>
      <c r="F244" s="58"/>
      <c r="G244" s="57">
        <v>300</v>
      </c>
    </row>
    <row r="245" spans="1:7" ht="12.75">
      <c r="A245" s="42"/>
      <c r="B245" s="24"/>
      <c r="C245" s="24"/>
      <c r="D245" s="55"/>
      <c r="E245" s="56"/>
      <c r="F245" s="56"/>
      <c r="G245" s="55"/>
    </row>
    <row r="246" spans="1:7" ht="13.5" thickBot="1">
      <c r="A246" s="93" t="s">
        <v>186</v>
      </c>
      <c r="B246" s="45"/>
      <c r="C246" s="45"/>
      <c r="D246" s="59">
        <f>D247+D252+D255</f>
        <v>150000</v>
      </c>
      <c r="E246" s="65">
        <f>E247+E252+E255</f>
        <v>0</v>
      </c>
      <c r="F246" s="59">
        <f>F247+F252+F255</f>
        <v>0</v>
      </c>
      <c r="G246" s="59">
        <f>G247+G252+G255</f>
        <v>150000</v>
      </c>
    </row>
    <row r="247" spans="1:7" ht="14.25" thickBot="1" thickTop="1">
      <c r="A247" s="169" t="s">
        <v>187</v>
      </c>
      <c r="B247" s="84">
        <v>90017</v>
      </c>
      <c r="C247" s="98"/>
      <c r="D247" s="99">
        <f>SUM(D248:D250)</f>
        <v>127000</v>
      </c>
      <c r="E247" s="100">
        <f>SUM(E248:E250)</f>
        <v>0</v>
      </c>
      <c r="F247" s="100">
        <f>SUM(F248:F250)</f>
        <v>0</v>
      </c>
      <c r="G247" s="99">
        <f>SUM(G248:G250)</f>
        <v>127000</v>
      </c>
    </row>
    <row r="248" spans="1:7" ht="12.75">
      <c r="A248" s="170" t="s">
        <v>188</v>
      </c>
      <c r="B248" s="64"/>
      <c r="C248" s="64"/>
      <c r="D248" s="53"/>
      <c r="E248" s="54"/>
      <c r="F248" s="54"/>
      <c r="G248" s="53"/>
    </row>
    <row r="249" spans="1:7" ht="12.75">
      <c r="A249" s="72" t="s">
        <v>189</v>
      </c>
      <c r="B249" s="64"/>
      <c r="C249" s="64">
        <v>2370</v>
      </c>
      <c r="D249" s="53">
        <v>127000</v>
      </c>
      <c r="E249" s="54"/>
      <c r="F249" s="54"/>
      <c r="G249" s="53">
        <v>127000</v>
      </c>
    </row>
    <row r="250" spans="1:7" ht="12.75">
      <c r="A250" s="79"/>
      <c r="B250" s="43"/>
      <c r="C250" s="43"/>
      <c r="D250" s="57"/>
      <c r="E250" s="58"/>
      <c r="F250" s="58"/>
      <c r="G250" s="57"/>
    </row>
    <row r="251" spans="1:7" ht="12.75">
      <c r="A251" s="171" t="s">
        <v>190</v>
      </c>
      <c r="B251" s="43"/>
      <c r="C251" s="43"/>
      <c r="D251" s="55"/>
      <c r="E251" s="56"/>
      <c r="F251" s="56"/>
      <c r="G251" s="55"/>
    </row>
    <row r="252" spans="1:7" ht="13.5" thickBot="1">
      <c r="A252" s="172" t="s">
        <v>191</v>
      </c>
      <c r="B252" s="98">
        <v>90020</v>
      </c>
      <c r="C252" s="173"/>
      <c r="D252" s="141">
        <f>SUM(D253)</f>
        <v>3000</v>
      </c>
      <c r="E252" s="142">
        <f>SUM(E253)</f>
        <v>0</v>
      </c>
      <c r="F252" s="142">
        <f>SUM(F253)</f>
        <v>0</v>
      </c>
      <c r="G252" s="141">
        <f>SUM(G253)</f>
        <v>3000</v>
      </c>
    </row>
    <row r="253" spans="1:7" ht="12.75">
      <c r="A253" s="170" t="s">
        <v>192</v>
      </c>
      <c r="B253" s="64"/>
      <c r="C253" s="64" t="s">
        <v>193</v>
      </c>
      <c r="D253" s="104">
        <v>3000</v>
      </c>
      <c r="E253" s="105"/>
      <c r="F253" s="105"/>
      <c r="G253" s="104">
        <v>3000</v>
      </c>
    </row>
    <row r="254" spans="1:7" ht="12.75">
      <c r="A254" s="170"/>
      <c r="B254" s="64"/>
      <c r="C254" s="64"/>
      <c r="D254" s="104"/>
      <c r="E254" s="105"/>
      <c r="F254" s="105"/>
      <c r="G254" s="104"/>
    </row>
    <row r="255" spans="1:7" ht="13.5" thickBot="1">
      <c r="A255" s="174" t="s">
        <v>194</v>
      </c>
      <c r="B255" s="175">
        <v>90095</v>
      </c>
      <c r="C255" s="175"/>
      <c r="D255" s="102">
        <f>SUM(D256:D260)</f>
        <v>20000</v>
      </c>
      <c r="E255" s="103">
        <f>SUM(E256:E260)</f>
        <v>0</v>
      </c>
      <c r="F255" s="103">
        <f>SUM(F256:F260)</f>
        <v>0</v>
      </c>
      <c r="G255" s="102">
        <f>SUM(G256:G260)</f>
        <v>20000</v>
      </c>
    </row>
    <row r="256" spans="1:7" ht="12.75">
      <c r="A256" s="42" t="s">
        <v>58</v>
      </c>
      <c r="B256" s="43"/>
      <c r="C256" s="43" t="s">
        <v>59</v>
      </c>
      <c r="D256" s="176">
        <v>10000</v>
      </c>
      <c r="E256" s="177"/>
      <c r="F256" s="177"/>
      <c r="G256" s="176">
        <v>10000</v>
      </c>
    </row>
    <row r="257" spans="1:7" ht="12.75">
      <c r="A257" s="72" t="s">
        <v>195</v>
      </c>
      <c r="B257" s="43"/>
      <c r="C257" s="43"/>
      <c r="D257" s="57"/>
      <c r="E257" s="57"/>
      <c r="F257" s="57"/>
      <c r="G257" s="57"/>
    </row>
    <row r="258" spans="1:7" ht="12.75">
      <c r="A258" s="170" t="s">
        <v>196</v>
      </c>
      <c r="B258" s="64"/>
      <c r="C258" s="64"/>
      <c r="D258" s="104"/>
      <c r="E258" s="105"/>
      <c r="F258" s="105"/>
      <c r="G258" s="104"/>
    </row>
    <row r="259" spans="1:7" ht="12.75">
      <c r="A259" s="170" t="s">
        <v>197</v>
      </c>
      <c r="B259" s="64"/>
      <c r="C259" s="64"/>
      <c r="D259" s="104"/>
      <c r="E259" s="105"/>
      <c r="F259" s="105"/>
      <c r="G259" s="104"/>
    </row>
    <row r="260" spans="1:7" ht="12.75">
      <c r="A260" s="170" t="s">
        <v>198</v>
      </c>
      <c r="B260" s="64"/>
      <c r="C260" s="64">
        <v>6260</v>
      </c>
      <c r="D260" s="104">
        <v>10000</v>
      </c>
      <c r="E260" s="105"/>
      <c r="F260" s="105"/>
      <c r="G260" s="104">
        <v>10000</v>
      </c>
    </row>
    <row r="261" spans="1:7" ht="12.75">
      <c r="A261" s="72"/>
      <c r="B261" s="70"/>
      <c r="C261" s="43"/>
      <c r="D261" s="69"/>
      <c r="E261" s="69"/>
      <c r="F261" s="69"/>
      <c r="G261" s="69"/>
    </row>
    <row r="262" spans="1:7" ht="13.5" thickBot="1">
      <c r="A262" s="93" t="s">
        <v>199</v>
      </c>
      <c r="B262" s="45"/>
      <c r="C262" s="45"/>
      <c r="D262" s="65">
        <f>D263</f>
        <v>127100</v>
      </c>
      <c r="E262" s="65">
        <f>E263</f>
        <v>0</v>
      </c>
      <c r="F262" s="59">
        <f>F263</f>
        <v>0</v>
      </c>
      <c r="G262" s="65">
        <f>G263</f>
        <v>127100</v>
      </c>
    </row>
    <row r="263" spans="1:7" ht="14.25" thickBot="1" thickTop="1">
      <c r="A263" s="178" t="s">
        <v>200</v>
      </c>
      <c r="B263" s="179">
        <v>92109</v>
      </c>
      <c r="C263" s="179"/>
      <c r="D263" s="50">
        <f>SUM(D264:D266)</f>
        <v>127100</v>
      </c>
      <c r="E263" s="51">
        <f>SUM(E264:E266)</f>
        <v>0</v>
      </c>
      <c r="F263" s="51">
        <f>SUM(F264:F266)</f>
        <v>0</v>
      </c>
      <c r="G263" s="50">
        <f>SUM(G264:G266)</f>
        <v>127100</v>
      </c>
    </row>
    <row r="264" spans="1:7" ht="12.75">
      <c r="A264" s="170" t="s">
        <v>201</v>
      </c>
      <c r="B264" s="64"/>
      <c r="C264" s="64" t="s">
        <v>77</v>
      </c>
      <c r="D264" s="104">
        <v>108200</v>
      </c>
      <c r="E264" s="105"/>
      <c r="F264" s="105"/>
      <c r="G264" s="104">
        <v>108200</v>
      </c>
    </row>
    <row r="265" spans="1:7" ht="12.75">
      <c r="A265" s="42" t="s">
        <v>58</v>
      </c>
      <c r="B265" s="43"/>
      <c r="C265" s="43" t="s">
        <v>59</v>
      </c>
      <c r="D265" s="57">
        <v>16000</v>
      </c>
      <c r="E265" s="57"/>
      <c r="F265" s="57"/>
      <c r="G265" s="57">
        <v>16000</v>
      </c>
    </row>
    <row r="266" spans="1:7" ht="12.75">
      <c r="A266" s="72" t="s">
        <v>202</v>
      </c>
      <c r="B266" s="24"/>
      <c r="C266" s="180" t="s">
        <v>15</v>
      </c>
      <c r="D266" s="57">
        <v>2900</v>
      </c>
      <c r="E266" s="58"/>
      <c r="F266" s="58"/>
      <c r="G266" s="57">
        <v>2900</v>
      </c>
    </row>
    <row r="267" spans="1:7" ht="12.75">
      <c r="A267" s="181"/>
      <c r="B267" s="134"/>
      <c r="C267" s="64"/>
      <c r="D267" s="104"/>
      <c r="E267" s="105"/>
      <c r="F267" s="105"/>
      <c r="G267" s="104"/>
    </row>
    <row r="268" spans="1:7" ht="13.5" thickBot="1">
      <c r="A268" s="182" t="s">
        <v>203</v>
      </c>
      <c r="B268" s="183"/>
      <c r="C268" s="184"/>
      <c r="D268" s="46">
        <f>D274+D269</f>
        <v>38950</v>
      </c>
      <c r="E268" s="46">
        <f>E274+E269</f>
        <v>0</v>
      </c>
      <c r="F268" s="46">
        <f>F274+F269</f>
        <v>0</v>
      </c>
      <c r="G268" s="46">
        <f>G274+G269</f>
        <v>38950</v>
      </c>
    </row>
    <row r="269" spans="1:7" ht="14.25" thickBot="1" thickTop="1">
      <c r="A269" s="185" t="s">
        <v>204</v>
      </c>
      <c r="B269" s="186">
        <v>92605</v>
      </c>
      <c r="C269" s="186"/>
      <c r="D269" s="187">
        <f>SUM(D270:D272)</f>
        <v>30000</v>
      </c>
      <c r="E269" s="188">
        <f>SUM(E270:E272)</f>
        <v>0</v>
      </c>
      <c r="F269" s="188">
        <f>SUM(F270:F272)</f>
        <v>0</v>
      </c>
      <c r="G269" s="187">
        <f>SUM(G270:G272)</f>
        <v>30000</v>
      </c>
    </row>
    <row r="270" spans="1:7" ht="12.75">
      <c r="A270" s="189" t="s">
        <v>205</v>
      </c>
      <c r="B270" s="190"/>
      <c r="C270" s="190"/>
      <c r="D270" s="191"/>
      <c r="E270" s="191"/>
      <c r="F270" s="191"/>
      <c r="G270" s="191"/>
    </row>
    <row r="271" spans="1:7" ht="12.75">
      <c r="A271" s="192" t="s">
        <v>206</v>
      </c>
      <c r="B271" s="28"/>
      <c r="C271" s="28"/>
      <c r="D271" s="29"/>
      <c r="E271" s="29"/>
      <c r="F271" s="29"/>
      <c r="G271" s="29"/>
    </row>
    <row r="272" spans="1:7" ht="12.75">
      <c r="A272" s="192" t="s">
        <v>207</v>
      </c>
      <c r="B272" s="28"/>
      <c r="C272" s="193">
        <v>2710</v>
      </c>
      <c r="D272" s="194">
        <v>30000</v>
      </c>
      <c r="E272" s="194"/>
      <c r="F272" s="194"/>
      <c r="G272" s="194">
        <v>30000</v>
      </c>
    </row>
    <row r="273" spans="1:7" ht="12.75">
      <c r="A273" s="192"/>
      <c r="B273" s="28"/>
      <c r="C273" s="193"/>
      <c r="D273" s="29"/>
      <c r="E273" s="29"/>
      <c r="F273" s="29"/>
      <c r="G273" s="29"/>
    </row>
    <row r="274" spans="1:7" ht="13.5" thickBot="1">
      <c r="A274" s="195" t="s">
        <v>208</v>
      </c>
      <c r="B274" s="196">
        <v>92695</v>
      </c>
      <c r="C274" s="196"/>
      <c r="D274" s="197">
        <f>SUM(D275:D275)</f>
        <v>8950</v>
      </c>
      <c r="E274" s="198">
        <f>SUM(E275:E275)</f>
        <v>0</v>
      </c>
      <c r="F274" s="198">
        <f>SUM(F275:F275)</f>
        <v>0</v>
      </c>
      <c r="G274" s="197">
        <f>SUM(G275:G275)</f>
        <v>8950</v>
      </c>
    </row>
    <row r="275" spans="1:7" ht="12.75">
      <c r="A275" s="170" t="s">
        <v>201</v>
      </c>
      <c r="B275" s="64"/>
      <c r="C275" s="64" t="s">
        <v>77</v>
      </c>
      <c r="D275" s="199">
        <v>8950</v>
      </c>
      <c r="E275" s="200"/>
      <c r="F275" s="200"/>
      <c r="G275" s="199">
        <v>8950</v>
      </c>
    </row>
    <row r="276" spans="1:7" ht="13.5" thickBot="1">
      <c r="A276" s="201"/>
      <c r="B276" s="98"/>
      <c r="C276" s="173"/>
      <c r="D276" s="202"/>
      <c r="E276" s="202"/>
      <c r="F276" s="203"/>
      <c r="G276" s="202"/>
    </row>
    <row r="277" spans="1:7" ht="13.5" thickBot="1">
      <c r="A277" s="204" t="s">
        <v>209</v>
      </c>
      <c r="B277" s="205"/>
      <c r="C277" s="206"/>
      <c r="D277" s="207">
        <f>D18+D26+D35+D60+D85+D101+D148+D162+D189+D225+D246+D262+D268+D9+D50</f>
        <v>13354993</v>
      </c>
      <c r="E277" s="207">
        <f>E18+E26+E35+E60+E85+E101+E148+E162+E189+E225+E246+E262+E268+E9+E50</f>
        <v>111026</v>
      </c>
      <c r="F277" s="207">
        <f>F18+F26+F35+F60+F85+F101+F148+F162+F189+F225+F246+F262+F268+F9+F50</f>
        <v>0</v>
      </c>
      <c r="G277" s="207">
        <f>G18+G26+G35+G60+G85+G101+G148+G162+G189+G225+G246+G262+G268+G9+G50</f>
        <v>13466019</v>
      </c>
    </row>
    <row r="278" spans="1:3" ht="12.75">
      <c r="A278" s="208"/>
      <c r="B278" s="209"/>
      <c r="C278" s="210"/>
    </row>
    <row r="279" spans="1:3" ht="12.75">
      <c r="A279" s="208" t="s">
        <v>212</v>
      </c>
      <c r="B279" s="209"/>
      <c r="C279" s="210"/>
    </row>
  </sheetData>
  <printOptions/>
  <pageMargins left="0.27" right="0.16" top="0.41" bottom="0.32" header="0.43" footer="0.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2007-11-12T08:54:54Z</cp:lastPrinted>
  <dcterms:created xsi:type="dcterms:W3CDTF">2007-11-02T07:07:22Z</dcterms:created>
  <dcterms:modified xsi:type="dcterms:W3CDTF">2007-11-14T07:59:24Z</dcterms:modified>
  <cp:category/>
  <cp:version/>
  <cp:contentType/>
  <cp:contentStatus/>
</cp:coreProperties>
</file>