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>
    <definedName name="_xlnm.Print_Area" localSheetId="0">'Arkusz1'!$A$1:$G$221</definedName>
  </definedNames>
  <calcPr fullCalcOnLoad="1"/>
</workbook>
</file>

<file path=xl/sharedStrings.xml><?xml version="1.0" encoding="utf-8"?>
<sst xmlns="http://schemas.openxmlformats.org/spreadsheetml/2006/main" count="244" uniqueCount="173">
  <si>
    <t>w złotych</t>
  </si>
  <si>
    <t>Rozdz.</t>
  </si>
  <si>
    <t>§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</si>
  <si>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</si>
  <si>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</si>
  <si>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</si>
  <si>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</si>
  <si>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</si>
  <si>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</si>
  <si>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</si>
  <si>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</si>
  <si>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</si>
  <si>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</si>
  <si>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</si>
  <si>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</si>
  <si>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</si>
  <si>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</si>
  <si>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</si>
  <si>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</si>
  <si>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</si>
  <si>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</si>
  <si>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</si>
  <si>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</si>
  <si>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</si>
  <si>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</si>
  <si>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</si>
  <si>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</si>
  <si>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</si>
  <si>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</si>
  <si>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</si>
  <si>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</si>
  <si>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</si>
  <si>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</si>
  <si>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O690</t>
  </si>
  <si>
    <t>Wpływy z różnych opłat</t>
  </si>
  <si>
    <t>KONTROLI  I  OCHRONY  PRAWA  ORAZ  SĄDOWNICTWA</t>
  </si>
  <si>
    <t>Urzędy  naczelnych  organów  władzy  państwowej  kontroli</t>
  </si>
  <si>
    <t>i  ochrony  prawa</t>
  </si>
  <si>
    <t>Obrona cywilna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</si>
  <si>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</si>
  <si>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</si>
  <si>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</si>
  <si>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</si>
  <si>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</si>
  <si>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</si>
  <si>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</si>
  <si>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</si>
  <si>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</si>
  <si>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</si>
  <si>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</si>
  <si>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</si>
  <si>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</si>
  <si>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</si>
  <si>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</si>
  <si>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</si>
  <si>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</si>
  <si>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</si>
  <si>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</si>
  <si>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</si>
  <si>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</si>
  <si>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</si>
  <si>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</si>
  <si>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</si>
  <si>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</si>
  <si>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</si>
  <si>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</si>
  <si>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</si>
  <si>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</si>
  <si>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</si>
  <si>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</si>
  <si>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</si>
  <si>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</si>
  <si>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</si>
  <si>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</si>
  <si>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</si>
  <si>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</si>
  <si>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</si>
  <si>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</si>
  <si>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</si>
  <si>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</si>
  <si>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</si>
  <si>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</si>
  <si>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</si>
  <si>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</si>
  <si>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</si>
  <si>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</si>
  <si>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</si>
  <si>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</si>
  <si>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</si>
  <si>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</si>
  <si>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</si>
  <si>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</si>
  <si>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</si>
  <si>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</si>
  <si>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</si>
  <si>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</si>
  <si>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</si>
  <si>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Szkoły podstawowe</t>
  </si>
  <si>
    <t xml:space="preserve">jednostek samorządu  terytorialnego  lub  innych  jednostek  zaliczanych  do </t>
  </si>
  <si>
    <t>O830</t>
  </si>
  <si>
    <t>Wpływy z usług</t>
  </si>
  <si>
    <t xml:space="preserve">Przedszkola </t>
  </si>
  <si>
    <t>Dowożenie  uczniów  do  szkół</t>
  </si>
  <si>
    <t>Pozostała działalność</t>
  </si>
  <si>
    <t xml:space="preserve">Dotacje  celowe  otrzymane  z budżetu  państwa  na  realizację  własnych </t>
  </si>
  <si>
    <t>zadań  bieżących  gmin (związków  gmin)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</si>
  <si>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</si>
  <si>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</si>
  <si>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</si>
  <si>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</si>
  <si>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</si>
  <si>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</si>
  <si>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</si>
  <si>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</si>
  <si>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</si>
  <si>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</si>
  <si>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</si>
  <si>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</si>
  <si>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</si>
  <si>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</si>
  <si>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</si>
  <si>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</si>
  <si>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Świetlice  szkolne</t>
  </si>
  <si>
    <t>Szkolne  schroniska  młodzieżowe</t>
  </si>
  <si>
    <t xml:space="preserve">Wpływy z usług 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</si>
  <si>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</si>
  <si>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</si>
  <si>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</si>
  <si>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Pozostałe odsetki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</si>
  <si>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</si>
  <si>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</si>
  <si>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</si>
  <si>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</si>
  <si>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</si>
  <si>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 xml:space="preserve">Domy i ośrodki kultury, świetlice i kluby </t>
  </si>
  <si>
    <t>O960</t>
  </si>
  <si>
    <t>Otrzymane spadki, zapisy i darowizny  w  postaci  pieniężnej</t>
  </si>
  <si>
    <t xml:space="preserve">Razem  </t>
  </si>
  <si>
    <t>Sporządziła:</t>
  </si>
  <si>
    <t>Zwiększenia</t>
  </si>
  <si>
    <t>Zmniejszenia</t>
  </si>
  <si>
    <t>Wielkość dotychczasowa</t>
  </si>
  <si>
    <t>T R E Ś Ć</t>
  </si>
  <si>
    <t>Wielkość                  po zmianie</t>
  </si>
  <si>
    <t>DZ.020 - LEŚNICTWO</t>
  </si>
  <si>
    <t>Dz.600 - TRANSPORT  i  ŁĄCZNOŚĆ</t>
  </si>
  <si>
    <t>Dz.700 - GOSPODARKA   MIESZKANIOWA</t>
  </si>
  <si>
    <t xml:space="preserve">Dz.750 - ADMINISTRACJA   PUBLICZNA  </t>
  </si>
  <si>
    <t xml:space="preserve">Dz.751 - URZĘDY  NACZELNYCH  ORGANÓW  WŁADZY  PAŃSTWOWEJ, </t>
  </si>
  <si>
    <t>Dz.754 - BEZPIECZEŃSTWO   PUBLICZNE  I  OCHRONA   PRZECIWPOŻAROWA</t>
  </si>
  <si>
    <t xml:space="preserve">Dz.756 - DOCHODY  OD  OSÓB  PRAWNYCH, OSÓB  FIZYCZNYCH </t>
  </si>
  <si>
    <t>Dz.758 - RÓŻNE  ROZLICZENIA</t>
  </si>
  <si>
    <t>Dz.801 - OŚWIATA  I  WYCHOWANIE</t>
  </si>
  <si>
    <t>Dz.852 - POMOC  SPOŁECZNA</t>
  </si>
  <si>
    <t>Dz. 854 - EDUKUCYJNA  OPIEKA  WYCHOWAWCZA</t>
  </si>
  <si>
    <t>Dz.900 - GOSPODARKA  KOMUNALNA  I  OCHRONA   ŚRODOWISKA</t>
  </si>
  <si>
    <t>Dz.921 - KULTURA  I  OCHRONA   DZIEDZICTWA   NARODOWEGO</t>
  </si>
  <si>
    <t xml:space="preserve">Dz.926 - KULTURA  FIZYCZNA  I  SPORT </t>
  </si>
  <si>
    <t xml:space="preserve">                                                                    Dochody budżetu gminy na rok 2008 </t>
  </si>
  <si>
    <t xml:space="preserve">                                      Załącznik nr 1 do uchwały Rady Gminy Zaniemyśl </t>
  </si>
  <si>
    <t xml:space="preserve">                                      z dnia 31 marca 2008 roku</t>
  </si>
  <si>
    <t xml:space="preserve">                                      w sprawie zmian w budżecie Gminy na rok 2008</t>
  </si>
  <si>
    <t xml:space="preserve">Dz.710 - DZIAŁALNOŚĆ USŁUGOWA </t>
  </si>
  <si>
    <t xml:space="preserve">Plany zagospodarowania przestrzennego </t>
  </si>
  <si>
    <t xml:space="preserve">Ochotnicze  Straże  Pożarne </t>
  </si>
  <si>
    <t>O870</t>
  </si>
  <si>
    <t>Wpływy ze sprzedaży składników majątkowych</t>
  </si>
  <si>
    <t>O970</t>
  </si>
  <si>
    <t>Wpływy z różnych dochodów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</si>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</sst>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0" fillId="0" borderId="0" xfId="0" applyBorder="1" applyAlignment="1">
      <alignment/>
    </xf>
    <xf numFmtId="4" fontId="6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6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2" fillId="0" borderId="3" xfId="0" applyNumberFormat="1" applyFont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0" fontId="5" fillId="2" borderId="20" xfId="0" applyFont="1" applyFill="1" applyBorder="1" applyAlignment="1">
      <alignment horizontal="center"/>
    </xf>
    <xf numFmtId="0" fontId="2" fillId="3" borderId="14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4" fontId="2" fillId="3" borderId="17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0" fontId="11" fillId="2" borderId="24" xfId="0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" fontId="6" fillId="2" borderId="25" xfId="0" applyNumberFormat="1" applyFont="1" applyFill="1" applyBorder="1" applyAlignment="1">
      <alignment/>
    </xf>
    <xf numFmtId="4" fontId="6" fillId="2" borderId="20" xfId="0" applyNumberFormat="1" applyFont="1" applyFill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6" fillId="2" borderId="1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3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11" fillId="0" borderId="5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3"/>
  <sheetViews>
    <sheetView tabSelected="1" workbookViewId="0" topLeftCell="A196">
      <selection activeCell="F233" sqref="F233"/>
    </sheetView>
  </sheetViews>
  <sheetFormatPr defaultColWidth="9.140625" defaultRowHeight="12.75"/>
  <cols>
    <col min="1" max="1" width="70.7109375" style="0" customWidth="1"/>
    <col min="2" max="2" width="6.7109375" style="2" customWidth="1"/>
    <col min="3" max="3" width="6.28125" style="1" customWidth="1"/>
    <col min="4" max="4" width="13.8515625" style="0" customWidth="1"/>
    <col min="5" max="5" width="11.28125" style="0" customWidth="1"/>
    <col min="6" max="6" width="12.00390625" style="0" customWidth="1"/>
    <col min="7" max="7" width="13.8515625" style="0" customWidth="1"/>
  </cols>
  <sheetData>
    <row r="1" ht="12.75">
      <c r="B1" t="s">
        <v>159</v>
      </c>
    </row>
    <row r="2" ht="12.75">
      <c r="B2" t="s">
        <v>160</v>
      </c>
    </row>
    <row r="3" ht="12.75">
      <c r="B3" t="s">
        <v>161</v>
      </c>
    </row>
    <row r="5" ht="15.75">
      <c r="A5" s="48" t="s">
        <v>158</v>
      </c>
    </row>
    <row r="7" spans="4:7" ht="15" thickBot="1">
      <c r="D7" s="3"/>
      <c r="G7" s="3" t="s">
        <v>0</v>
      </c>
    </row>
    <row r="8" spans="1:7" ht="26.25" thickBot="1">
      <c r="A8" s="49" t="s">
        <v>142</v>
      </c>
      <c r="B8" s="49" t="s">
        <v>1</v>
      </c>
      <c r="C8" s="50" t="s">
        <v>2</v>
      </c>
      <c r="D8" s="49" t="s">
        <v>141</v>
      </c>
      <c r="E8" s="49" t="s">
        <v>139</v>
      </c>
      <c r="F8" s="49" t="s">
        <v>140</v>
      </c>
      <c r="G8" s="49" t="s">
        <v>143</v>
      </c>
    </row>
    <row r="9" spans="1:7" ht="13.5" thickBot="1">
      <c r="A9" s="51" t="s">
        <v>144</v>
      </c>
      <c r="B9" s="52"/>
      <c r="C9" s="4"/>
      <c r="D9" s="53">
        <f>D10</f>
        <v>3000</v>
      </c>
      <c r="E9" s="53">
        <f>E10</f>
        <v>1550</v>
      </c>
      <c r="F9" s="53">
        <f>F10</f>
        <v>0</v>
      </c>
      <c r="G9" s="53">
        <f>G10</f>
        <v>4550</v>
      </c>
    </row>
    <row r="10" spans="1:7" ht="14.25" thickBot="1" thickTop="1">
      <c r="A10" s="29" t="s">
        <v>4</v>
      </c>
      <c r="B10" s="54" t="s">
        <v>3</v>
      </c>
      <c r="C10" s="55"/>
      <c r="D10" s="56">
        <f>SUM(D11:D15)</f>
        <v>3000</v>
      </c>
      <c r="E10" s="56">
        <f>SUM(E11:E15)</f>
        <v>1550</v>
      </c>
      <c r="F10" s="56">
        <f>SUM(F11:F15)</f>
        <v>0</v>
      </c>
      <c r="G10" s="56">
        <f>SUM(G11:G15)</f>
        <v>4550</v>
      </c>
    </row>
    <row r="11" spans="1:7" ht="12.75">
      <c r="A11" s="57" t="s">
        <v>5</v>
      </c>
      <c r="B11" s="58"/>
      <c r="C11" s="59"/>
      <c r="D11" s="60"/>
      <c r="E11" s="60"/>
      <c r="F11" s="60"/>
      <c r="G11" s="60"/>
    </row>
    <row r="12" spans="1:7" ht="12.75">
      <c r="A12" s="61" t="s">
        <v>6</v>
      </c>
      <c r="B12" s="62"/>
      <c r="C12" s="63"/>
      <c r="D12" s="64"/>
      <c r="E12" s="64"/>
      <c r="F12" s="64"/>
      <c r="G12" s="64"/>
    </row>
    <row r="13" spans="1:7" ht="12.75">
      <c r="A13" s="5" t="s">
        <v>8</v>
      </c>
      <c r="B13" s="62"/>
      <c r="C13" s="63" t="s">
        <v>7</v>
      </c>
      <c r="D13" s="64">
        <v>2500</v>
      </c>
      <c r="E13" s="64"/>
      <c r="F13" s="64"/>
      <c r="G13" s="64">
        <v>2500</v>
      </c>
    </row>
    <row r="14" spans="1:7" ht="12.75">
      <c r="A14" s="6" t="s">
        <v>10</v>
      </c>
      <c r="B14" s="62"/>
      <c r="C14" s="59" t="s">
        <v>9</v>
      </c>
      <c r="D14" s="60">
        <v>500</v>
      </c>
      <c r="E14" s="60">
        <v>1500</v>
      </c>
      <c r="F14" s="60"/>
      <c r="G14" s="60">
        <v>2000</v>
      </c>
    </row>
    <row r="15" spans="1:7" ht="12.75">
      <c r="A15" s="13" t="s">
        <v>25</v>
      </c>
      <c r="B15" s="72"/>
      <c r="C15" s="12" t="s">
        <v>24</v>
      </c>
      <c r="D15" s="60">
        <v>0</v>
      </c>
      <c r="E15" s="60">
        <v>50</v>
      </c>
      <c r="F15" s="60"/>
      <c r="G15" s="60">
        <v>50</v>
      </c>
    </row>
    <row r="16" spans="1:7" ht="12.75">
      <c r="A16" s="57"/>
      <c r="B16" s="62"/>
      <c r="C16" s="59"/>
      <c r="D16" s="60"/>
      <c r="E16" s="60"/>
      <c r="F16" s="60"/>
      <c r="G16" s="60"/>
    </row>
    <row r="17" spans="1:7" ht="13.5" thickBot="1">
      <c r="A17" s="51" t="s">
        <v>145</v>
      </c>
      <c r="B17" s="65"/>
      <c r="C17" s="66"/>
      <c r="D17" s="67">
        <f>D18</f>
        <v>115000</v>
      </c>
      <c r="E17" s="67">
        <f>E18</f>
        <v>0</v>
      </c>
      <c r="F17" s="67">
        <f>F18</f>
        <v>0</v>
      </c>
      <c r="G17" s="67">
        <f>G18</f>
        <v>115000</v>
      </c>
    </row>
    <row r="18" spans="1:7" ht="14.25" thickBot="1" thickTop="1">
      <c r="A18" s="68" t="s">
        <v>11</v>
      </c>
      <c r="B18" s="54">
        <v>60016</v>
      </c>
      <c r="C18" s="69"/>
      <c r="D18" s="70">
        <f>SUM(D19:D21)</f>
        <v>115000</v>
      </c>
      <c r="E18" s="70">
        <f>SUM(E19:E21)</f>
        <v>0</v>
      </c>
      <c r="F18" s="70">
        <f>SUM(F19:F21)</f>
        <v>0</v>
      </c>
      <c r="G18" s="70">
        <f>SUM(G19:G21)</f>
        <v>115000</v>
      </c>
    </row>
    <row r="19" spans="1:7" ht="12.75">
      <c r="A19" s="61" t="s">
        <v>12</v>
      </c>
      <c r="B19" s="58"/>
      <c r="C19" s="7"/>
      <c r="D19" s="64"/>
      <c r="E19" s="64"/>
      <c r="F19" s="64"/>
      <c r="G19" s="64"/>
    </row>
    <row r="20" spans="1:7" ht="12.75">
      <c r="A20" s="61" t="s">
        <v>13</v>
      </c>
      <c r="B20" s="62"/>
      <c r="C20" s="7"/>
      <c r="D20" s="64"/>
      <c r="E20" s="64"/>
      <c r="F20" s="64"/>
      <c r="G20" s="64"/>
    </row>
    <row r="21" spans="1:7" ht="12.75">
      <c r="A21" s="61" t="s">
        <v>14</v>
      </c>
      <c r="B21" s="62"/>
      <c r="C21" s="7">
        <v>6260</v>
      </c>
      <c r="D21" s="64">
        <v>115000</v>
      </c>
      <c r="E21" s="64"/>
      <c r="F21" s="64"/>
      <c r="G21" s="64">
        <v>115000</v>
      </c>
    </row>
    <row r="22" spans="1:7" ht="12.75">
      <c r="A22" s="61"/>
      <c r="B22" s="62"/>
      <c r="C22" s="63"/>
      <c r="D22" s="64"/>
      <c r="E22" s="64"/>
      <c r="F22" s="64"/>
      <c r="G22" s="64"/>
    </row>
    <row r="23" spans="1:7" ht="13.5" thickBot="1">
      <c r="A23" s="51" t="s">
        <v>146</v>
      </c>
      <c r="B23" s="65"/>
      <c r="C23" s="66"/>
      <c r="D23" s="67">
        <f>D24</f>
        <v>402310</v>
      </c>
      <c r="E23" s="67">
        <f>E24</f>
        <v>0</v>
      </c>
      <c r="F23" s="67">
        <f>F24</f>
        <v>0</v>
      </c>
      <c r="G23" s="67">
        <f>G24</f>
        <v>402310</v>
      </c>
    </row>
    <row r="24" spans="1:7" ht="14.25" thickBot="1" thickTop="1">
      <c r="A24" s="29" t="s">
        <v>15</v>
      </c>
      <c r="B24" s="54">
        <v>70005</v>
      </c>
      <c r="C24" s="55"/>
      <c r="D24" s="56">
        <f>SUM(D25:D33)</f>
        <v>402310</v>
      </c>
      <c r="E24" s="56">
        <f>SUM(E25:E33)</f>
        <v>0</v>
      </c>
      <c r="F24" s="56">
        <f>SUM(F25:F33)</f>
        <v>0</v>
      </c>
      <c r="G24" s="56">
        <f>SUM(G25:G33)</f>
        <v>402310</v>
      </c>
    </row>
    <row r="25" spans="1:7" ht="12.75">
      <c r="A25" s="9" t="s">
        <v>17</v>
      </c>
      <c r="B25" s="58"/>
      <c r="C25" s="8" t="s">
        <v>16</v>
      </c>
      <c r="D25" s="10">
        <v>11930</v>
      </c>
      <c r="E25" s="10"/>
      <c r="F25" s="10"/>
      <c r="G25" s="10">
        <v>11930</v>
      </c>
    </row>
    <row r="26" spans="1:7" ht="12.75">
      <c r="A26" s="57" t="s">
        <v>5</v>
      </c>
      <c r="B26" s="71"/>
      <c r="C26" s="11"/>
      <c r="D26" s="10"/>
      <c r="E26" s="10"/>
      <c r="F26" s="10"/>
      <c r="G26" s="10"/>
    </row>
    <row r="27" spans="1:7" ht="12.75">
      <c r="A27" s="61" t="s">
        <v>6</v>
      </c>
      <c r="B27" s="71"/>
      <c r="C27" s="11"/>
      <c r="D27" s="10"/>
      <c r="E27" s="10"/>
      <c r="F27" s="10"/>
      <c r="G27" s="10"/>
    </row>
    <row r="28" spans="1:7" ht="12.75">
      <c r="A28" s="5" t="s">
        <v>8</v>
      </c>
      <c r="B28" s="72"/>
      <c r="C28" s="12" t="s">
        <v>7</v>
      </c>
      <c r="D28" s="10">
        <v>43500</v>
      </c>
      <c r="E28" s="10"/>
      <c r="F28" s="10"/>
      <c r="G28" s="10">
        <v>43500</v>
      </c>
    </row>
    <row r="29" spans="1:7" ht="12.75">
      <c r="A29" s="13" t="s">
        <v>18</v>
      </c>
      <c r="B29" s="72"/>
      <c r="C29" s="11"/>
      <c r="D29" s="10"/>
      <c r="E29" s="10"/>
      <c r="F29" s="10"/>
      <c r="G29" s="10"/>
    </row>
    <row r="30" spans="1:7" ht="12.75">
      <c r="A30" s="13" t="s">
        <v>20</v>
      </c>
      <c r="B30" s="71"/>
      <c r="C30" s="14" t="s">
        <v>19</v>
      </c>
      <c r="D30" s="10">
        <v>10980</v>
      </c>
      <c r="E30" s="10"/>
      <c r="F30" s="10"/>
      <c r="G30" s="10">
        <v>10980</v>
      </c>
    </row>
    <row r="31" spans="1:7" ht="12.75">
      <c r="A31" s="13" t="s">
        <v>21</v>
      </c>
      <c r="B31" s="72"/>
      <c r="C31" s="12"/>
      <c r="D31" s="10"/>
      <c r="E31" s="10"/>
      <c r="F31" s="10"/>
      <c r="G31" s="10"/>
    </row>
    <row r="32" spans="1:7" ht="12.75">
      <c r="A32" s="13" t="s">
        <v>23</v>
      </c>
      <c r="B32" s="72"/>
      <c r="C32" s="12" t="s">
        <v>22</v>
      </c>
      <c r="D32" s="10">
        <v>333770</v>
      </c>
      <c r="E32" s="10"/>
      <c r="F32" s="10"/>
      <c r="G32" s="10">
        <v>333770</v>
      </c>
    </row>
    <row r="33" spans="1:7" ht="12.75">
      <c r="A33" s="13" t="s">
        <v>25</v>
      </c>
      <c r="B33" s="72"/>
      <c r="C33" s="12" t="s">
        <v>24</v>
      </c>
      <c r="D33" s="10">
        <v>2130</v>
      </c>
      <c r="E33" s="10"/>
      <c r="F33" s="10"/>
      <c r="G33" s="10">
        <v>2130</v>
      </c>
    </row>
    <row r="34" spans="1:7" ht="12.75">
      <c r="A34" s="13"/>
      <c r="B34" s="72"/>
      <c r="C34" s="12"/>
      <c r="D34" s="10"/>
      <c r="E34" s="10"/>
      <c r="F34" s="10"/>
      <c r="G34" s="10"/>
    </row>
    <row r="35" spans="1:7" ht="15.75" thickBot="1">
      <c r="A35" s="130" t="s">
        <v>162</v>
      </c>
      <c r="B35" s="131"/>
      <c r="C35" s="132"/>
      <c r="D35" s="134">
        <f>D36</f>
        <v>0</v>
      </c>
      <c r="E35" s="144">
        <f>E36</f>
        <v>4000</v>
      </c>
      <c r="F35" s="134">
        <f>F36</f>
        <v>0</v>
      </c>
      <c r="G35" s="133">
        <f>G36</f>
        <v>4000</v>
      </c>
    </row>
    <row r="36" spans="1:7" ht="14.25" thickBot="1" thickTop="1">
      <c r="A36" s="135" t="s">
        <v>163</v>
      </c>
      <c r="B36" s="136">
        <v>71004</v>
      </c>
      <c r="C36" s="137"/>
      <c r="D36" s="146">
        <f>SUM(D37:D38)</f>
        <v>0</v>
      </c>
      <c r="E36" s="145">
        <f>SUM(E37:E38)</f>
        <v>4000</v>
      </c>
      <c r="F36" s="139">
        <f>SUM(F37:F38)</f>
        <v>0</v>
      </c>
      <c r="G36" s="138">
        <f>SUM(G37:G38)</f>
        <v>4000</v>
      </c>
    </row>
    <row r="37" spans="1:7" ht="12.75">
      <c r="A37" s="13" t="s">
        <v>136</v>
      </c>
      <c r="B37" s="72"/>
      <c r="C37" s="12" t="s">
        <v>135</v>
      </c>
      <c r="D37" s="143">
        <v>0</v>
      </c>
      <c r="E37" s="142">
        <v>4000</v>
      </c>
      <c r="F37" s="141"/>
      <c r="G37" s="140">
        <v>4000</v>
      </c>
    </row>
    <row r="38" spans="1:7" ht="12.75">
      <c r="A38" s="13"/>
      <c r="B38" s="72"/>
      <c r="C38" s="12"/>
      <c r="D38" s="10"/>
      <c r="E38" s="10"/>
      <c r="F38" s="10"/>
      <c r="G38" s="10"/>
    </row>
    <row r="39" spans="1:7" ht="12.75">
      <c r="A39" s="13"/>
      <c r="B39" s="71"/>
      <c r="C39" s="12"/>
      <c r="D39" s="10"/>
      <c r="E39" s="10"/>
      <c r="F39" s="10"/>
      <c r="G39" s="10"/>
    </row>
    <row r="40" spans="1:7" ht="13.5" thickBot="1">
      <c r="A40" s="51" t="s">
        <v>147</v>
      </c>
      <c r="B40" s="65"/>
      <c r="C40" s="66"/>
      <c r="D40" s="67">
        <f>D41+D48</f>
        <v>67639</v>
      </c>
      <c r="E40" s="67">
        <f>E41+E48</f>
        <v>1000</v>
      </c>
      <c r="F40" s="67">
        <f>F41+F48</f>
        <v>0</v>
      </c>
      <c r="G40" s="67">
        <f>G41+G48</f>
        <v>68639</v>
      </c>
    </row>
    <row r="41" spans="1:7" ht="15.75" customHeight="1" thickBot="1" thickTop="1">
      <c r="A41" s="68" t="s">
        <v>26</v>
      </c>
      <c r="B41" s="54">
        <v>75011</v>
      </c>
      <c r="C41" s="69"/>
      <c r="D41" s="70">
        <f>SUM(D42:D46)</f>
        <v>54350</v>
      </c>
      <c r="E41" s="70">
        <f>SUM(E42:E46)</f>
        <v>0</v>
      </c>
      <c r="F41" s="70">
        <f>SUM(F42:F46)</f>
        <v>0</v>
      </c>
      <c r="G41" s="70">
        <f>SUM(G42:G46)</f>
        <v>54350</v>
      </c>
    </row>
    <row r="42" spans="1:7" ht="12.75">
      <c r="A42" s="57" t="s">
        <v>27</v>
      </c>
      <c r="B42" s="58"/>
      <c r="C42" s="59"/>
      <c r="D42" s="60"/>
      <c r="E42" s="60"/>
      <c r="F42" s="60"/>
      <c r="G42" s="60"/>
    </row>
    <row r="43" spans="1:7" ht="12.75">
      <c r="A43" s="61" t="s">
        <v>28</v>
      </c>
      <c r="B43" s="62"/>
      <c r="C43" s="63"/>
      <c r="D43" s="64"/>
      <c r="E43" s="64"/>
      <c r="F43" s="64"/>
      <c r="G43" s="64"/>
    </row>
    <row r="44" spans="1:7" ht="12.75" customHeight="1">
      <c r="A44" s="61" t="s">
        <v>29</v>
      </c>
      <c r="B44" s="62"/>
      <c r="C44" s="59">
        <v>2010</v>
      </c>
      <c r="D44" s="64">
        <v>53700</v>
      </c>
      <c r="E44" s="64"/>
      <c r="F44" s="64"/>
      <c r="G44" s="64">
        <v>53700</v>
      </c>
    </row>
    <row r="45" spans="1:7" ht="12.75" customHeight="1">
      <c r="A45" s="9" t="s">
        <v>30</v>
      </c>
      <c r="B45" s="73"/>
      <c r="C45" s="15"/>
      <c r="D45" s="64"/>
      <c r="E45" s="64"/>
      <c r="F45" s="64"/>
      <c r="G45" s="64"/>
    </row>
    <row r="46" spans="1:7" ht="12.75" customHeight="1">
      <c r="A46" s="9" t="s">
        <v>31</v>
      </c>
      <c r="B46" s="73"/>
      <c r="C46" s="15">
        <v>2360</v>
      </c>
      <c r="D46" s="64">
        <v>650</v>
      </c>
      <c r="E46" s="64"/>
      <c r="F46" s="64"/>
      <c r="G46" s="64">
        <v>650</v>
      </c>
    </row>
    <row r="47" spans="1:7" ht="12.75" customHeight="1">
      <c r="A47" s="9"/>
      <c r="B47" s="73"/>
      <c r="C47" s="74"/>
      <c r="D47" s="64"/>
      <c r="E47" s="64"/>
      <c r="F47" s="64"/>
      <c r="G47" s="64"/>
    </row>
    <row r="48" spans="1:7" ht="13.5" thickBot="1">
      <c r="A48" s="75" t="s">
        <v>32</v>
      </c>
      <c r="B48" s="76">
        <v>75023</v>
      </c>
      <c r="C48" s="77"/>
      <c r="D48" s="78">
        <f>SUM(D49:D53)</f>
        <v>13289</v>
      </c>
      <c r="E48" s="78">
        <f>SUM(E49:E53)</f>
        <v>1000</v>
      </c>
      <c r="F48" s="78">
        <f>SUM(F49:F53)</f>
        <v>0</v>
      </c>
      <c r="G48" s="78">
        <f>SUM(G49:G53)</f>
        <v>14289</v>
      </c>
    </row>
    <row r="49" spans="1:7" ht="12.75">
      <c r="A49" s="61" t="s">
        <v>34</v>
      </c>
      <c r="B49" s="58"/>
      <c r="C49" s="7" t="s">
        <v>33</v>
      </c>
      <c r="D49" s="79">
        <v>200</v>
      </c>
      <c r="E49" s="79"/>
      <c r="F49" s="79"/>
      <c r="G49" s="79">
        <v>200</v>
      </c>
    </row>
    <row r="50" spans="1:7" ht="12.75" customHeight="1">
      <c r="A50" s="57" t="s">
        <v>5</v>
      </c>
      <c r="B50" s="62"/>
      <c r="C50" s="63"/>
      <c r="D50" s="64"/>
      <c r="E50" s="64"/>
      <c r="F50" s="64"/>
      <c r="G50" s="64"/>
    </row>
    <row r="51" spans="1:7" ht="12.75" customHeight="1">
      <c r="A51" s="61" t="s">
        <v>6</v>
      </c>
      <c r="B51" s="62"/>
      <c r="C51" s="63"/>
      <c r="D51" s="64"/>
      <c r="E51" s="64"/>
      <c r="F51" s="64"/>
      <c r="G51" s="64"/>
    </row>
    <row r="52" spans="1:7" ht="12.75" customHeight="1">
      <c r="A52" s="5" t="s">
        <v>8</v>
      </c>
      <c r="B52" s="73"/>
      <c r="C52" s="15" t="s">
        <v>7</v>
      </c>
      <c r="D52" s="64">
        <v>13089</v>
      </c>
      <c r="E52" s="64"/>
      <c r="F52" s="64"/>
      <c r="G52" s="64">
        <v>13089</v>
      </c>
    </row>
    <row r="53" spans="1:7" ht="12.75" customHeight="1">
      <c r="A53" s="5" t="s">
        <v>168</v>
      </c>
      <c r="B53" s="73"/>
      <c r="C53" s="15" t="s">
        <v>167</v>
      </c>
      <c r="D53" s="64">
        <v>0</v>
      </c>
      <c r="E53" s="64">
        <v>1000</v>
      </c>
      <c r="F53" s="64"/>
      <c r="G53" s="64">
        <v>1000</v>
      </c>
    </row>
    <row r="54" spans="1:7" ht="12.75">
      <c r="A54" s="61"/>
      <c r="B54" s="62"/>
      <c r="C54" s="63"/>
      <c r="D54" s="64"/>
      <c r="E54" s="64"/>
      <c r="F54" s="64"/>
      <c r="G54" s="64"/>
    </row>
    <row r="55" spans="1:7" ht="12.75">
      <c r="A55" s="80" t="s">
        <v>148</v>
      </c>
      <c r="B55" s="81"/>
      <c r="C55" s="82"/>
      <c r="D55" s="10"/>
      <c r="E55" s="10"/>
      <c r="F55" s="10"/>
      <c r="G55" s="10"/>
    </row>
    <row r="56" spans="1:7" ht="13.5" thickBot="1">
      <c r="A56" s="83" t="s">
        <v>35</v>
      </c>
      <c r="B56" s="84"/>
      <c r="C56" s="85"/>
      <c r="D56" s="67">
        <f>D58</f>
        <v>1000</v>
      </c>
      <c r="E56" s="67">
        <f>E58</f>
        <v>0</v>
      </c>
      <c r="F56" s="67">
        <f>F58</f>
        <v>100</v>
      </c>
      <c r="G56" s="67">
        <f>G58</f>
        <v>900</v>
      </c>
    </row>
    <row r="57" spans="1:7" ht="14.25" thickBot="1" thickTop="1">
      <c r="A57" s="29" t="s">
        <v>36</v>
      </c>
      <c r="B57" s="54"/>
      <c r="C57" s="55"/>
      <c r="D57" s="86"/>
      <c r="E57" s="86"/>
      <c r="F57" s="86"/>
      <c r="G57" s="86"/>
    </row>
    <row r="58" spans="1:7" ht="13.5" thickBot="1">
      <c r="A58" s="87" t="s">
        <v>37</v>
      </c>
      <c r="B58" s="88">
        <v>75101</v>
      </c>
      <c r="C58" s="89"/>
      <c r="D58" s="78">
        <f>SUM(D59:D61)</f>
        <v>1000</v>
      </c>
      <c r="E58" s="78">
        <f>SUM(E59:E61)</f>
        <v>0</v>
      </c>
      <c r="F58" s="78">
        <f>SUM(F59:F61)</f>
        <v>100</v>
      </c>
      <c r="G58" s="78">
        <f>SUM(G59:G61)</f>
        <v>900</v>
      </c>
    </row>
    <row r="59" spans="1:7" ht="12.75" customHeight="1">
      <c r="A59" s="57" t="s">
        <v>27</v>
      </c>
      <c r="B59" s="90"/>
      <c r="C59" s="7"/>
      <c r="D59" s="60"/>
      <c r="E59" s="60"/>
      <c r="F59" s="60"/>
      <c r="G59" s="60"/>
    </row>
    <row r="60" spans="1:7" ht="12.75" customHeight="1">
      <c r="A60" s="61" t="s">
        <v>28</v>
      </c>
      <c r="B60" s="62"/>
      <c r="C60" s="15"/>
      <c r="D60" s="64"/>
      <c r="E60" s="64"/>
      <c r="F60" s="64"/>
      <c r="G60" s="64"/>
    </row>
    <row r="61" spans="1:7" ht="12.75" customHeight="1">
      <c r="A61" s="61" t="s">
        <v>29</v>
      </c>
      <c r="B61" s="62"/>
      <c r="C61" s="15">
        <v>2010</v>
      </c>
      <c r="D61" s="64">
        <v>1000</v>
      </c>
      <c r="E61" s="64"/>
      <c r="F61" s="64">
        <v>100</v>
      </c>
      <c r="G61" s="64">
        <v>900</v>
      </c>
    </row>
    <row r="62" spans="1:7" ht="12.75" customHeight="1">
      <c r="A62" s="61"/>
      <c r="B62" s="62"/>
      <c r="C62" s="15"/>
      <c r="D62" s="64"/>
      <c r="E62" s="64"/>
      <c r="F62" s="64"/>
      <c r="G62" s="64"/>
    </row>
    <row r="63" spans="1:7" ht="12.75" customHeight="1">
      <c r="A63" s="61"/>
      <c r="B63" s="62"/>
      <c r="C63" s="15"/>
      <c r="D63" s="64"/>
      <c r="E63" s="64"/>
      <c r="F63" s="64"/>
      <c r="G63" s="64"/>
    </row>
    <row r="64" spans="1:7" ht="19.5" customHeight="1" thickBot="1">
      <c r="A64" s="129" t="s">
        <v>149</v>
      </c>
      <c r="B64" s="84"/>
      <c r="C64" s="91"/>
      <c r="D64" s="53">
        <f>D68+D65</f>
        <v>2500</v>
      </c>
      <c r="E64" s="53">
        <f>E68+E65</f>
        <v>180</v>
      </c>
      <c r="F64" s="53">
        <f>F68+F65</f>
        <v>0</v>
      </c>
      <c r="G64" s="53">
        <f>G68+G65</f>
        <v>2680</v>
      </c>
    </row>
    <row r="65" spans="1:7" ht="15.75" customHeight="1" thickBot="1" thickTop="1">
      <c r="A65" s="147" t="s">
        <v>164</v>
      </c>
      <c r="B65" s="148">
        <v>75412</v>
      </c>
      <c r="C65" s="149"/>
      <c r="D65" s="146">
        <f>SUM(D66)</f>
        <v>0</v>
      </c>
      <c r="E65" s="145">
        <f>SUM(E66)</f>
        <v>180</v>
      </c>
      <c r="F65" s="139">
        <f>SUM(F66)</f>
        <v>0</v>
      </c>
      <c r="G65" s="150">
        <f>SUM(G66)</f>
        <v>180</v>
      </c>
    </row>
    <row r="66" spans="1:7" s="153" customFormat="1" ht="13.5" customHeight="1">
      <c r="A66" s="163" t="s">
        <v>166</v>
      </c>
      <c r="B66" s="151"/>
      <c r="C66" s="152" t="s">
        <v>165</v>
      </c>
      <c r="D66" s="161">
        <v>0</v>
      </c>
      <c r="E66" s="161">
        <v>180</v>
      </c>
      <c r="F66" s="161"/>
      <c r="G66" s="161">
        <v>180</v>
      </c>
    </row>
    <row r="67" spans="1:7" s="153" customFormat="1" ht="13.5" customHeight="1">
      <c r="A67" s="157"/>
      <c r="B67" s="158"/>
      <c r="C67" s="159"/>
      <c r="D67" s="160"/>
      <c r="E67" s="160"/>
      <c r="F67" s="160"/>
      <c r="G67" s="160"/>
    </row>
    <row r="68" spans="1:7" ht="16.5" customHeight="1" thickBot="1">
      <c r="A68" s="154" t="s">
        <v>38</v>
      </c>
      <c r="B68" s="108">
        <v>75414</v>
      </c>
      <c r="C68" s="155"/>
      <c r="D68" s="156">
        <f>SUM(D69:D71)</f>
        <v>2500</v>
      </c>
      <c r="E68" s="156">
        <f>SUM(E69:E71)</f>
        <v>0</v>
      </c>
      <c r="F68" s="156">
        <f>SUM(F69:F71)</f>
        <v>0</v>
      </c>
      <c r="G68" s="156">
        <f>SUM(G69:G71)</f>
        <v>2500</v>
      </c>
    </row>
    <row r="69" spans="1:7" ht="12.75" customHeight="1">
      <c r="A69" s="57" t="s">
        <v>27</v>
      </c>
      <c r="B69" s="58"/>
      <c r="C69" s="7"/>
      <c r="D69" s="60"/>
      <c r="E69" s="60"/>
      <c r="F69" s="60"/>
      <c r="G69" s="60"/>
    </row>
    <row r="70" spans="1:7" ht="12.75" customHeight="1">
      <c r="A70" s="61" t="s">
        <v>28</v>
      </c>
      <c r="B70" s="62"/>
      <c r="C70" s="15"/>
      <c r="D70" s="64"/>
      <c r="E70" s="64"/>
      <c r="F70" s="64"/>
      <c r="G70" s="64"/>
    </row>
    <row r="71" spans="1:7" ht="12.75" customHeight="1">
      <c r="A71" s="61" t="s">
        <v>29</v>
      </c>
      <c r="B71" s="62"/>
      <c r="C71" s="15">
        <v>2010</v>
      </c>
      <c r="D71" s="64">
        <v>2500</v>
      </c>
      <c r="E71" s="64"/>
      <c r="F71" s="64"/>
      <c r="G71" s="64">
        <v>2500</v>
      </c>
    </row>
    <row r="72" spans="1:7" ht="12.75" customHeight="1">
      <c r="A72" s="61"/>
      <c r="B72" s="62"/>
      <c r="C72" s="15"/>
      <c r="D72" s="64"/>
      <c r="E72" s="64"/>
      <c r="F72" s="64"/>
      <c r="G72" s="64"/>
    </row>
    <row r="73" spans="1:7" ht="12.75" customHeight="1">
      <c r="A73" s="61"/>
      <c r="B73" s="62"/>
      <c r="C73" s="15"/>
      <c r="D73" s="64"/>
      <c r="E73" s="64"/>
      <c r="F73" s="64"/>
      <c r="G73" s="64"/>
    </row>
    <row r="74" spans="1:7" ht="12.75">
      <c r="A74" s="80" t="s">
        <v>150</v>
      </c>
      <c r="B74" s="92"/>
      <c r="C74" s="93"/>
      <c r="D74" s="94"/>
      <c r="E74" s="94"/>
      <c r="F74" s="94"/>
      <c r="G74" s="94"/>
    </row>
    <row r="75" spans="1:7" ht="12.75">
      <c r="A75" s="95" t="s">
        <v>39</v>
      </c>
      <c r="B75" s="92"/>
      <c r="C75" s="96"/>
      <c r="D75" s="97"/>
      <c r="E75" s="97"/>
      <c r="F75" s="97"/>
      <c r="G75" s="97"/>
    </row>
    <row r="76" spans="1:7" ht="13.5" thickBot="1">
      <c r="A76" s="83" t="s">
        <v>40</v>
      </c>
      <c r="B76" s="84"/>
      <c r="C76" s="85"/>
      <c r="D76" s="67">
        <f>D77+D84+D96+D108+D115+D119</f>
        <v>5238671</v>
      </c>
      <c r="E76" s="67">
        <f>E77+E84+E96+E108+E115+E119</f>
        <v>20000</v>
      </c>
      <c r="F76" s="67">
        <f>F77+F84+F96+F108+F115+F119</f>
        <v>0</v>
      </c>
      <c r="G76" s="67">
        <f>G77+G84+G96+G108+G115+G119</f>
        <v>5258671</v>
      </c>
    </row>
    <row r="77" spans="1:7" ht="14.25" thickBot="1" thickTop="1">
      <c r="A77" s="29" t="s">
        <v>41</v>
      </c>
      <c r="B77" s="54">
        <v>75601</v>
      </c>
      <c r="C77" s="55"/>
      <c r="D77" s="56">
        <f>SUM(D79:D80)</f>
        <v>11000</v>
      </c>
      <c r="E77" s="56">
        <f>SUM(E79:E80)</f>
        <v>0</v>
      </c>
      <c r="F77" s="56">
        <f>SUM(F79:F80)</f>
        <v>0</v>
      </c>
      <c r="G77" s="56">
        <f>SUM(G79:G80)</f>
        <v>11000</v>
      </c>
    </row>
    <row r="78" spans="1:7" ht="12.75">
      <c r="A78" s="17" t="s">
        <v>42</v>
      </c>
      <c r="B78" s="58"/>
      <c r="C78" s="16"/>
      <c r="D78" s="60"/>
      <c r="E78" s="60"/>
      <c r="F78" s="60"/>
      <c r="G78" s="60"/>
    </row>
    <row r="79" spans="1:7" ht="12.75" customHeight="1">
      <c r="A79" s="98" t="s">
        <v>44</v>
      </c>
      <c r="B79" s="71"/>
      <c r="C79" s="99" t="s">
        <v>43</v>
      </c>
      <c r="D79" s="64">
        <v>10000</v>
      </c>
      <c r="E79" s="64"/>
      <c r="F79" s="64"/>
      <c r="G79" s="64">
        <v>10000</v>
      </c>
    </row>
    <row r="80" spans="1:7" ht="12.75" customHeight="1">
      <c r="A80" s="5" t="s">
        <v>46</v>
      </c>
      <c r="B80" s="73"/>
      <c r="C80" s="8" t="s">
        <v>45</v>
      </c>
      <c r="D80" s="64">
        <v>1000</v>
      </c>
      <c r="E80" s="64"/>
      <c r="F80" s="64"/>
      <c r="G80" s="64">
        <v>1000</v>
      </c>
    </row>
    <row r="81" spans="1:7" ht="12.75" customHeight="1">
      <c r="A81" s="9"/>
      <c r="B81" s="73"/>
      <c r="C81" s="74"/>
      <c r="D81" s="64"/>
      <c r="E81" s="64"/>
      <c r="F81" s="64"/>
      <c r="G81" s="64"/>
    </row>
    <row r="82" spans="1:7" ht="12.75" customHeight="1">
      <c r="A82" s="100" t="s">
        <v>48</v>
      </c>
      <c r="B82" s="73" t="s">
        <v>47</v>
      </c>
      <c r="C82" s="74"/>
      <c r="D82" s="101"/>
      <c r="E82" s="101"/>
      <c r="F82" s="101"/>
      <c r="G82" s="101"/>
    </row>
    <row r="83" spans="1:7" ht="12.75" customHeight="1">
      <c r="A83" s="100" t="s">
        <v>49</v>
      </c>
      <c r="B83" s="73"/>
      <c r="C83" s="74"/>
      <c r="D83" s="101"/>
      <c r="E83" s="101"/>
      <c r="F83" s="101"/>
      <c r="G83" s="101"/>
    </row>
    <row r="84" spans="1:7" ht="13.5" customHeight="1" thickBot="1">
      <c r="A84" s="36" t="s">
        <v>50</v>
      </c>
      <c r="B84" s="102">
        <v>75615</v>
      </c>
      <c r="C84" s="103"/>
      <c r="D84" s="78">
        <f>SUM(D85:D91)</f>
        <v>919784</v>
      </c>
      <c r="E84" s="78">
        <f>SUM(E85:E91)</f>
        <v>20000</v>
      </c>
      <c r="F84" s="78">
        <f>SUM(F85:F91)</f>
        <v>0</v>
      </c>
      <c r="G84" s="78">
        <f>SUM(G85:G91)</f>
        <v>939784</v>
      </c>
    </row>
    <row r="85" spans="1:7" ht="12.75" customHeight="1">
      <c r="A85" s="17" t="s">
        <v>52</v>
      </c>
      <c r="B85" s="104"/>
      <c r="C85" s="16" t="s">
        <v>51</v>
      </c>
      <c r="D85" s="18">
        <v>716251</v>
      </c>
      <c r="E85" s="18"/>
      <c r="F85" s="18"/>
      <c r="G85" s="18">
        <v>716251</v>
      </c>
    </row>
    <row r="86" spans="1:7" ht="12.75" customHeight="1">
      <c r="A86" s="61" t="s">
        <v>54</v>
      </c>
      <c r="B86" s="62"/>
      <c r="C86" s="63" t="s">
        <v>53</v>
      </c>
      <c r="D86" s="64">
        <v>106874</v>
      </c>
      <c r="E86" s="64"/>
      <c r="F86" s="64"/>
      <c r="G86" s="64">
        <v>106874</v>
      </c>
    </row>
    <row r="87" spans="1:7" ht="12.75" customHeight="1">
      <c r="A87" s="61" t="s">
        <v>56</v>
      </c>
      <c r="B87" s="62"/>
      <c r="C87" s="63" t="s">
        <v>55</v>
      </c>
      <c r="D87" s="64">
        <v>33210</v>
      </c>
      <c r="E87" s="64"/>
      <c r="F87" s="64"/>
      <c r="G87" s="64">
        <v>33210</v>
      </c>
    </row>
    <row r="88" spans="1:7" ht="12.75" customHeight="1">
      <c r="A88" s="19" t="s">
        <v>58</v>
      </c>
      <c r="B88" s="72"/>
      <c r="C88" s="14" t="s">
        <v>57</v>
      </c>
      <c r="D88" s="20">
        <v>1540</v>
      </c>
      <c r="E88" s="20"/>
      <c r="F88" s="20"/>
      <c r="G88" s="20">
        <v>1540</v>
      </c>
    </row>
    <row r="89" spans="1:7" ht="12.75" customHeight="1">
      <c r="A89" s="5" t="s">
        <v>60</v>
      </c>
      <c r="B89" s="62"/>
      <c r="C89" s="15" t="s">
        <v>59</v>
      </c>
      <c r="D89" s="21">
        <v>60000</v>
      </c>
      <c r="E89" s="21"/>
      <c r="F89" s="21"/>
      <c r="G89" s="21">
        <v>60000</v>
      </c>
    </row>
    <row r="90" spans="1:7" ht="12.75" customHeight="1">
      <c r="A90" s="5" t="s">
        <v>61</v>
      </c>
      <c r="B90" s="62"/>
      <c r="C90" s="15" t="s">
        <v>45</v>
      </c>
      <c r="D90" s="21">
        <v>1000</v>
      </c>
      <c r="E90" s="21">
        <v>20000</v>
      </c>
      <c r="F90" s="21"/>
      <c r="G90" s="21">
        <v>21000</v>
      </c>
    </row>
    <row r="91" spans="1:7" ht="12.75" customHeight="1">
      <c r="A91" s="5" t="s">
        <v>62</v>
      </c>
      <c r="B91" s="62"/>
      <c r="C91" s="15">
        <v>2680</v>
      </c>
      <c r="D91" s="21">
        <v>909</v>
      </c>
      <c r="E91" s="21"/>
      <c r="F91" s="21"/>
      <c r="G91" s="21">
        <v>909</v>
      </c>
    </row>
    <row r="92" spans="1:7" ht="12.75" customHeight="1">
      <c r="A92" s="5"/>
      <c r="B92" s="62"/>
      <c r="C92" s="15"/>
      <c r="D92" s="21"/>
      <c r="E92" s="21"/>
      <c r="F92" s="21"/>
      <c r="G92" s="21"/>
    </row>
    <row r="93" spans="1:7" ht="12.75" customHeight="1">
      <c r="A93" s="5"/>
      <c r="B93" s="62"/>
      <c r="C93" s="15"/>
      <c r="D93" s="21"/>
      <c r="E93" s="21"/>
      <c r="F93" s="21"/>
      <c r="G93" s="21"/>
    </row>
    <row r="94" spans="1:7" ht="12.75" customHeight="1">
      <c r="A94" s="100" t="s">
        <v>63</v>
      </c>
      <c r="B94" s="62"/>
      <c r="C94" s="15"/>
      <c r="D94" s="21"/>
      <c r="E94" s="21"/>
      <c r="F94" s="21"/>
      <c r="G94" s="21"/>
    </row>
    <row r="95" spans="1:7" ht="12.75" customHeight="1">
      <c r="A95" s="100" t="s">
        <v>64</v>
      </c>
      <c r="B95" s="62"/>
      <c r="C95" s="15"/>
      <c r="D95" s="21"/>
      <c r="E95" s="21"/>
      <c r="F95" s="21"/>
      <c r="G95" s="21"/>
    </row>
    <row r="96" spans="1:7" ht="14.25" customHeight="1" thickBot="1">
      <c r="A96" s="36" t="s">
        <v>65</v>
      </c>
      <c r="B96" s="76">
        <v>75616</v>
      </c>
      <c r="C96" s="22"/>
      <c r="D96" s="105">
        <f>SUM(D97:D105)</f>
        <v>1498736</v>
      </c>
      <c r="E96" s="105">
        <f>SUM(E97:E105)</f>
        <v>0</v>
      </c>
      <c r="F96" s="105">
        <f>SUM(F97:F105)</f>
        <v>0</v>
      </c>
      <c r="G96" s="105">
        <f>SUM(G97:G105)</f>
        <v>1498736</v>
      </c>
    </row>
    <row r="97" spans="1:7" ht="12.75" customHeight="1">
      <c r="A97" s="17" t="s">
        <v>52</v>
      </c>
      <c r="B97" s="104"/>
      <c r="C97" s="16" t="s">
        <v>51</v>
      </c>
      <c r="D97" s="23">
        <v>937844</v>
      </c>
      <c r="E97" s="23"/>
      <c r="F97" s="23"/>
      <c r="G97" s="23">
        <v>937844</v>
      </c>
    </row>
    <row r="98" spans="1:7" ht="12.75" customHeight="1">
      <c r="A98" s="61" t="s">
        <v>54</v>
      </c>
      <c r="B98" s="62"/>
      <c r="C98" s="63" t="s">
        <v>53</v>
      </c>
      <c r="D98" s="21">
        <v>303802</v>
      </c>
      <c r="E98" s="21"/>
      <c r="F98" s="21"/>
      <c r="G98" s="21">
        <v>303802</v>
      </c>
    </row>
    <row r="99" spans="1:7" ht="12.75" customHeight="1">
      <c r="A99" s="61" t="s">
        <v>56</v>
      </c>
      <c r="B99" s="62"/>
      <c r="C99" s="63" t="s">
        <v>55</v>
      </c>
      <c r="D99" s="21">
        <v>3404</v>
      </c>
      <c r="E99" s="21"/>
      <c r="F99" s="21"/>
      <c r="G99" s="21">
        <v>3404</v>
      </c>
    </row>
    <row r="100" spans="1:7" ht="12.75" customHeight="1">
      <c r="A100" s="19" t="s">
        <v>58</v>
      </c>
      <c r="B100" s="72"/>
      <c r="C100" s="14" t="s">
        <v>57</v>
      </c>
      <c r="D100" s="21">
        <v>49136</v>
      </c>
      <c r="E100" s="21"/>
      <c r="F100" s="21"/>
      <c r="G100" s="21">
        <v>49136</v>
      </c>
    </row>
    <row r="101" spans="1:7" ht="12.75" customHeight="1">
      <c r="A101" s="19" t="s">
        <v>67</v>
      </c>
      <c r="B101" s="72"/>
      <c r="C101" s="14" t="s">
        <v>66</v>
      </c>
      <c r="D101" s="21">
        <v>10000</v>
      </c>
      <c r="E101" s="21"/>
      <c r="F101" s="21"/>
      <c r="G101" s="21">
        <v>10000</v>
      </c>
    </row>
    <row r="102" spans="1:7" ht="12.75" customHeight="1">
      <c r="A102" s="19" t="s">
        <v>69</v>
      </c>
      <c r="B102" s="72"/>
      <c r="C102" s="14" t="s">
        <v>68</v>
      </c>
      <c r="D102" s="21">
        <v>5050</v>
      </c>
      <c r="E102" s="21"/>
      <c r="F102" s="21"/>
      <c r="G102" s="21">
        <v>5050</v>
      </c>
    </row>
    <row r="103" spans="1:7" ht="12.75" customHeight="1">
      <c r="A103" s="19" t="s">
        <v>71</v>
      </c>
      <c r="B103" s="72"/>
      <c r="C103" s="14" t="s">
        <v>70</v>
      </c>
      <c r="D103" s="21">
        <v>81000</v>
      </c>
      <c r="E103" s="21"/>
      <c r="F103" s="21"/>
      <c r="G103" s="21">
        <v>81000</v>
      </c>
    </row>
    <row r="104" spans="1:7" ht="12.75" customHeight="1">
      <c r="A104" s="5" t="s">
        <v>60</v>
      </c>
      <c r="B104" s="62"/>
      <c r="C104" s="15" t="s">
        <v>59</v>
      </c>
      <c r="D104" s="21">
        <v>100000</v>
      </c>
      <c r="E104" s="21"/>
      <c r="F104" s="21"/>
      <c r="G104" s="21">
        <v>100000</v>
      </c>
    </row>
    <row r="105" spans="1:7" ht="12.75" customHeight="1">
      <c r="A105" s="5" t="s">
        <v>61</v>
      </c>
      <c r="B105" s="62"/>
      <c r="C105" s="15" t="s">
        <v>45</v>
      </c>
      <c r="D105" s="21">
        <v>8500</v>
      </c>
      <c r="E105" s="21"/>
      <c r="F105" s="21"/>
      <c r="G105" s="21">
        <v>8500</v>
      </c>
    </row>
    <row r="106" spans="1:7" ht="12.75" customHeight="1">
      <c r="A106" s="25"/>
      <c r="B106" s="62"/>
      <c r="C106" s="24"/>
      <c r="D106" s="106"/>
      <c r="E106" s="106"/>
      <c r="F106" s="106"/>
      <c r="G106" s="106"/>
    </row>
    <row r="107" spans="1:7" ht="12.75" customHeight="1">
      <c r="A107" s="107" t="s">
        <v>72</v>
      </c>
      <c r="B107" s="62"/>
      <c r="C107" s="24"/>
      <c r="D107" s="106"/>
      <c r="E107" s="106"/>
      <c r="F107" s="106"/>
      <c r="G107" s="106"/>
    </row>
    <row r="108" spans="1:7" ht="16.5" customHeight="1" thickBot="1">
      <c r="A108" s="33" t="s">
        <v>73</v>
      </c>
      <c r="B108" s="76">
        <v>75618</v>
      </c>
      <c r="C108" s="77"/>
      <c r="D108" s="78">
        <f>SUM(D109:D113)</f>
        <v>363500</v>
      </c>
      <c r="E108" s="78">
        <f>SUM(E109:E113)</f>
        <v>0</v>
      </c>
      <c r="F108" s="78">
        <f>SUM(F109:F113)</f>
        <v>0</v>
      </c>
      <c r="G108" s="78">
        <f>SUM(G109:G113)</f>
        <v>363500</v>
      </c>
    </row>
    <row r="109" spans="1:7" ht="12.75" customHeight="1">
      <c r="A109" s="57" t="s">
        <v>75</v>
      </c>
      <c r="B109" s="58"/>
      <c r="C109" s="59" t="s">
        <v>74</v>
      </c>
      <c r="D109" s="60">
        <v>20000</v>
      </c>
      <c r="E109" s="60"/>
      <c r="F109" s="60"/>
      <c r="G109" s="60">
        <v>20000</v>
      </c>
    </row>
    <row r="110" spans="1:7" ht="12.75" customHeight="1">
      <c r="A110" s="57" t="s">
        <v>77</v>
      </c>
      <c r="B110" s="58"/>
      <c r="C110" s="59" t="s">
        <v>76</v>
      </c>
      <c r="D110" s="60">
        <v>245000</v>
      </c>
      <c r="E110" s="60"/>
      <c r="F110" s="60"/>
      <c r="G110" s="60">
        <v>245000</v>
      </c>
    </row>
    <row r="111" spans="1:7" ht="12.75" customHeight="1">
      <c r="A111" s="61" t="s">
        <v>79</v>
      </c>
      <c r="B111" s="62"/>
      <c r="C111" s="63" t="s">
        <v>78</v>
      </c>
      <c r="D111" s="64">
        <v>80000</v>
      </c>
      <c r="E111" s="64"/>
      <c r="F111" s="64"/>
      <c r="G111" s="64">
        <v>80000</v>
      </c>
    </row>
    <row r="112" spans="1:7" ht="12.75" customHeight="1">
      <c r="A112" s="61" t="s">
        <v>80</v>
      </c>
      <c r="B112" s="62"/>
      <c r="C112" s="63"/>
      <c r="D112" s="64"/>
      <c r="E112" s="64"/>
      <c r="F112" s="64"/>
      <c r="G112" s="64"/>
    </row>
    <row r="113" spans="1:7" ht="12.75" customHeight="1">
      <c r="A113" s="61" t="s">
        <v>82</v>
      </c>
      <c r="B113" s="62"/>
      <c r="C113" s="63" t="s">
        <v>81</v>
      </c>
      <c r="D113" s="64">
        <v>18500</v>
      </c>
      <c r="E113" s="64"/>
      <c r="F113" s="64"/>
      <c r="G113" s="64">
        <v>18500</v>
      </c>
    </row>
    <row r="114" spans="1:7" ht="12.75" customHeight="1">
      <c r="A114" s="61"/>
      <c r="B114" s="62"/>
      <c r="C114" s="63"/>
      <c r="D114" s="64"/>
      <c r="E114" s="64"/>
      <c r="F114" s="64"/>
      <c r="G114" s="64"/>
    </row>
    <row r="115" spans="1:7" ht="15" customHeight="1" thickBot="1">
      <c r="A115" s="75" t="s">
        <v>83</v>
      </c>
      <c r="B115" s="76">
        <v>75621</v>
      </c>
      <c r="C115" s="77"/>
      <c r="D115" s="78">
        <f>SUM(D116:D117)</f>
        <v>2442551</v>
      </c>
      <c r="E115" s="78">
        <f>SUM(E116:E117)</f>
        <v>0</v>
      </c>
      <c r="F115" s="78">
        <f>SUM(F116:F117)</f>
        <v>0</v>
      </c>
      <c r="G115" s="78">
        <f>SUM(G116:G117)</f>
        <v>2442551</v>
      </c>
    </row>
    <row r="116" spans="1:7" ht="12.75" customHeight="1">
      <c r="A116" s="61" t="s">
        <v>85</v>
      </c>
      <c r="B116" s="58"/>
      <c r="C116" s="26" t="s">
        <v>84</v>
      </c>
      <c r="D116" s="21">
        <v>2402551</v>
      </c>
      <c r="E116" s="21"/>
      <c r="F116" s="21"/>
      <c r="G116" s="21">
        <v>2402551</v>
      </c>
    </row>
    <row r="117" spans="1:7" s="27" customFormat="1" ht="12.75" customHeight="1">
      <c r="A117" s="61" t="s">
        <v>87</v>
      </c>
      <c r="B117" s="73"/>
      <c r="C117" s="15" t="s">
        <v>86</v>
      </c>
      <c r="D117" s="21">
        <v>40000</v>
      </c>
      <c r="E117" s="21"/>
      <c r="F117" s="21"/>
      <c r="G117" s="21">
        <v>40000</v>
      </c>
    </row>
    <row r="118" spans="1:7" ht="12.75" customHeight="1">
      <c r="A118" s="61"/>
      <c r="B118" s="73"/>
      <c r="C118" s="15"/>
      <c r="D118" s="21"/>
      <c r="E118" s="21"/>
      <c r="F118" s="21"/>
      <c r="G118" s="21"/>
    </row>
    <row r="119" spans="1:7" ht="14.25" customHeight="1" thickBot="1">
      <c r="A119" s="33" t="s">
        <v>88</v>
      </c>
      <c r="B119" s="76">
        <v>75647</v>
      </c>
      <c r="C119" s="28"/>
      <c r="D119" s="105">
        <f>SUM(D120)</f>
        <v>3100</v>
      </c>
      <c r="E119" s="105">
        <f>SUM(E120)</f>
        <v>0</v>
      </c>
      <c r="F119" s="105">
        <f>SUM(F120)</f>
        <v>0</v>
      </c>
      <c r="G119" s="105">
        <f>SUM(G120)</f>
        <v>3100</v>
      </c>
    </row>
    <row r="120" spans="1:7" ht="12.75" customHeight="1">
      <c r="A120" s="57" t="s">
        <v>89</v>
      </c>
      <c r="B120" s="104"/>
      <c r="C120" s="26" t="s">
        <v>33</v>
      </c>
      <c r="D120" s="23">
        <v>3100</v>
      </c>
      <c r="E120" s="23"/>
      <c r="F120" s="23"/>
      <c r="G120" s="23">
        <v>3100</v>
      </c>
    </row>
    <row r="121" spans="1:7" ht="12.75" customHeight="1">
      <c r="A121" s="100"/>
      <c r="B121" s="62"/>
      <c r="C121" s="74"/>
      <c r="D121" s="64"/>
      <c r="E121" s="64"/>
      <c r="F121" s="64"/>
      <c r="G121" s="64"/>
    </row>
    <row r="122" spans="1:7" ht="16.5" customHeight="1" thickBot="1">
      <c r="A122" s="83" t="s">
        <v>151</v>
      </c>
      <c r="B122" s="65"/>
      <c r="C122" s="66"/>
      <c r="D122" s="67">
        <f>D123+D126+D129+D132</f>
        <v>4943115</v>
      </c>
      <c r="E122" s="67">
        <f>E123+E126+E129+E132</f>
        <v>308291</v>
      </c>
      <c r="F122" s="67">
        <f>F123+F126+F129+F132</f>
        <v>0</v>
      </c>
      <c r="G122" s="67">
        <f>G123+G126+G129+G132</f>
        <v>5251406</v>
      </c>
    </row>
    <row r="123" spans="1:7" ht="14.25" thickBot="1" thickTop="1">
      <c r="A123" s="128" t="s">
        <v>90</v>
      </c>
      <c r="B123" s="108">
        <v>75801</v>
      </c>
      <c r="C123" s="55" t="s">
        <v>47</v>
      </c>
      <c r="D123" s="56">
        <f>SUM(D124)</f>
        <v>4011671</v>
      </c>
      <c r="E123" s="56">
        <f>SUM(E124)</f>
        <v>308291</v>
      </c>
      <c r="F123" s="56">
        <f>SUM(F124)</f>
        <v>0</v>
      </c>
      <c r="G123" s="56">
        <f>SUM(G124)</f>
        <v>4319962</v>
      </c>
    </row>
    <row r="124" spans="1:7" ht="12.75">
      <c r="A124" s="57" t="s">
        <v>91</v>
      </c>
      <c r="B124" s="58"/>
      <c r="C124" s="59">
        <v>2920</v>
      </c>
      <c r="D124" s="60">
        <v>4011671</v>
      </c>
      <c r="E124" s="60">
        <v>308291</v>
      </c>
      <c r="F124" s="60"/>
      <c r="G124" s="60">
        <v>4319962</v>
      </c>
    </row>
    <row r="125" spans="1:7" ht="12.75">
      <c r="A125" s="57"/>
      <c r="B125" s="62"/>
      <c r="C125" s="59"/>
      <c r="D125" s="60"/>
      <c r="E125" s="60"/>
      <c r="F125" s="60"/>
      <c r="G125" s="60"/>
    </row>
    <row r="126" spans="1:7" ht="13.5" thickBot="1">
      <c r="A126" s="75" t="s">
        <v>92</v>
      </c>
      <c r="B126" s="76">
        <v>75807</v>
      </c>
      <c r="C126" s="77"/>
      <c r="D126" s="78">
        <f>SUM(D127)</f>
        <v>876453</v>
      </c>
      <c r="E126" s="78">
        <f>SUM(E127)</f>
        <v>0</v>
      </c>
      <c r="F126" s="78">
        <f>SUM(F127)</f>
        <v>0</v>
      </c>
      <c r="G126" s="78">
        <f>SUM(G127)</f>
        <v>876453</v>
      </c>
    </row>
    <row r="127" spans="1:7" ht="12.75">
      <c r="A127" s="57" t="s">
        <v>91</v>
      </c>
      <c r="B127" s="58"/>
      <c r="C127" s="59">
        <v>2920</v>
      </c>
      <c r="D127" s="60">
        <v>876453</v>
      </c>
      <c r="E127" s="60"/>
      <c r="F127" s="60"/>
      <c r="G127" s="60">
        <v>876453</v>
      </c>
    </row>
    <row r="128" spans="1:7" ht="12.75">
      <c r="A128" s="61"/>
      <c r="B128" s="62"/>
      <c r="C128" s="63"/>
      <c r="D128" s="64"/>
      <c r="E128" s="64"/>
      <c r="F128" s="64"/>
      <c r="G128" s="64"/>
    </row>
    <row r="129" spans="1:7" ht="13.5" thickBot="1">
      <c r="A129" s="75" t="s">
        <v>93</v>
      </c>
      <c r="B129" s="76">
        <v>75814</v>
      </c>
      <c r="C129" s="77"/>
      <c r="D129" s="78">
        <f>SUM(D130)</f>
        <v>20000</v>
      </c>
      <c r="E129" s="78">
        <f>SUM(E130)</f>
        <v>0</v>
      </c>
      <c r="F129" s="78">
        <f>SUM(F130)</f>
        <v>0</v>
      </c>
      <c r="G129" s="78">
        <f>SUM(G130)</f>
        <v>20000</v>
      </c>
    </row>
    <row r="130" spans="1:7" ht="12.75">
      <c r="A130" s="57" t="s">
        <v>95</v>
      </c>
      <c r="B130" s="58"/>
      <c r="C130" s="58" t="s">
        <v>94</v>
      </c>
      <c r="D130" s="60">
        <v>20000</v>
      </c>
      <c r="E130" s="60"/>
      <c r="F130" s="60"/>
      <c r="G130" s="60">
        <v>20000</v>
      </c>
    </row>
    <row r="131" spans="1:7" ht="12.75">
      <c r="A131" s="61"/>
      <c r="B131" s="62"/>
      <c r="C131" s="63"/>
      <c r="D131" s="64"/>
      <c r="E131" s="64"/>
      <c r="F131" s="64"/>
      <c r="G131" s="64"/>
    </row>
    <row r="132" spans="1:7" ht="13.5" thickBot="1">
      <c r="A132" s="75" t="s">
        <v>96</v>
      </c>
      <c r="B132" s="76">
        <v>75831</v>
      </c>
      <c r="C132" s="77"/>
      <c r="D132" s="78">
        <f>SUM(D133)</f>
        <v>34991</v>
      </c>
      <c r="E132" s="78">
        <f>SUM(E133)</f>
        <v>0</v>
      </c>
      <c r="F132" s="78">
        <f>SUM(F133)</f>
        <v>0</v>
      </c>
      <c r="G132" s="78">
        <f>SUM(G133)</f>
        <v>34991</v>
      </c>
    </row>
    <row r="133" spans="1:7" ht="12.75">
      <c r="A133" s="57" t="s">
        <v>91</v>
      </c>
      <c r="B133" s="58"/>
      <c r="C133" s="26">
        <v>2920</v>
      </c>
      <c r="D133" s="60">
        <v>34991</v>
      </c>
      <c r="E133" s="60"/>
      <c r="F133" s="60"/>
      <c r="G133" s="60">
        <v>34991</v>
      </c>
    </row>
    <row r="134" spans="1:7" ht="12.75">
      <c r="A134" s="61"/>
      <c r="B134" s="62"/>
      <c r="C134" s="109"/>
      <c r="D134" s="110"/>
      <c r="E134" s="110"/>
      <c r="F134" s="110"/>
      <c r="G134" s="110"/>
    </row>
    <row r="135" spans="1:7" ht="13.5" thickBot="1">
      <c r="A135" s="83" t="s">
        <v>152</v>
      </c>
      <c r="B135" s="65"/>
      <c r="C135" s="85"/>
      <c r="D135" s="67">
        <f>D136+D143+D146+D150</f>
        <v>221963</v>
      </c>
      <c r="E135" s="67">
        <f>E136+E143+E146+E150</f>
        <v>8600</v>
      </c>
      <c r="F135" s="67">
        <f>F136+F143+F146+F150</f>
        <v>0</v>
      </c>
      <c r="G135" s="67">
        <f>G136+G143+G146+G150</f>
        <v>230563</v>
      </c>
    </row>
    <row r="136" spans="1:7" ht="14.25" thickBot="1" thickTop="1">
      <c r="A136" s="29" t="s">
        <v>97</v>
      </c>
      <c r="B136" s="54">
        <v>80101</v>
      </c>
      <c r="C136" s="55"/>
      <c r="D136" s="56">
        <f>SUM(D137:D141)</f>
        <v>43602</v>
      </c>
      <c r="E136" s="56">
        <f>SUM(E137:E141)</f>
        <v>0</v>
      </c>
      <c r="F136" s="56">
        <f>SUM(F137:F141)</f>
        <v>0</v>
      </c>
      <c r="G136" s="56">
        <f>SUM(G137:G141)</f>
        <v>43602</v>
      </c>
    </row>
    <row r="137" spans="1:7" ht="12.75">
      <c r="A137" s="31" t="s">
        <v>89</v>
      </c>
      <c r="B137" s="58"/>
      <c r="C137" s="30" t="s">
        <v>33</v>
      </c>
      <c r="D137" s="32">
        <v>760</v>
      </c>
      <c r="E137" s="32"/>
      <c r="F137" s="32"/>
      <c r="G137" s="32">
        <v>760</v>
      </c>
    </row>
    <row r="138" spans="1:7" ht="12.75">
      <c r="A138" s="61" t="s">
        <v>5</v>
      </c>
      <c r="B138" s="62"/>
      <c r="C138" s="63"/>
      <c r="D138" s="64"/>
      <c r="E138" s="64"/>
      <c r="F138" s="64"/>
      <c r="G138" s="64"/>
    </row>
    <row r="139" spans="1:7" ht="12.75">
      <c r="A139" s="61" t="s">
        <v>98</v>
      </c>
      <c r="B139" s="62"/>
      <c r="C139" s="63"/>
      <c r="D139" s="64"/>
      <c r="E139" s="64"/>
      <c r="F139" s="64"/>
      <c r="G139" s="64"/>
    </row>
    <row r="140" spans="1:7" ht="12.75">
      <c r="A140" s="5" t="s">
        <v>8</v>
      </c>
      <c r="B140" s="62"/>
      <c r="C140" s="63" t="s">
        <v>7</v>
      </c>
      <c r="D140" s="64">
        <v>14672</v>
      </c>
      <c r="E140" s="64"/>
      <c r="F140" s="64"/>
      <c r="G140" s="64">
        <v>14672</v>
      </c>
    </row>
    <row r="141" spans="1:7" ht="12.75">
      <c r="A141" s="61" t="s">
        <v>100</v>
      </c>
      <c r="B141" s="62"/>
      <c r="C141" s="63" t="s">
        <v>99</v>
      </c>
      <c r="D141" s="64">
        <v>28170</v>
      </c>
      <c r="E141" s="64"/>
      <c r="F141" s="64"/>
      <c r="G141" s="64">
        <v>28170</v>
      </c>
    </row>
    <row r="142" spans="1:7" ht="12.75">
      <c r="A142" s="111"/>
      <c r="B142" s="62"/>
      <c r="C142" s="112"/>
      <c r="D142" s="106"/>
      <c r="E142" s="106"/>
      <c r="F142" s="106"/>
      <c r="G142" s="106"/>
    </row>
    <row r="143" spans="1:7" ht="13.5" thickBot="1">
      <c r="A143" s="75" t="s">
        <v>101</v>
      </c>
      <c r="B143" s="76">
        <v>80104</v>
      </c>
      <c r="C143" s="77"/>
      <c r="D143" s="78">
        <f>SUM(D144)</f>
        <v>125218</v>
      </c>
      <c r="E143" s="78">
        <f>SUM(E144)</f>
        <v>0</v>
      </c>
      <c r="F143" s="78">
        <f>SUM(F144)</f>
        <v>0</v>
      </c>
      <c r="G143" s="78">
        <f>SUM(G144)</f>
        <v>125218</v>
      </c>
    </row>
    <row r="144" spans="1:7" ht="12.75">
      <c r="A144" s="61" t="s">
        <v>100</v>
      </c>
      <c r="B144" s="58"/>
      <c r="C144" s="59" t="s">
        <v>99</v>
      </c>
      <c r="D144" s="64">
        <v>125218</v>
      </c>
      <c r="E144" s="64"/>
      <c r="F144" s="64"/>
      <c r="G144" s="64">
        <v>125218</v>
      </c>
    </row>
    <row r="145" spans="1:7" ht="12.75">
      <c r="A145" s="61"/>
      <c r="B145" s="62"/>
      <c r="C145" s="63"/>
      <c r="D145" s="64"/>
      <c r="E145" s="64"/>
      <c r="F145" s="64"/>
      <c r="G145" s="64"/>
    </row>
    <row r="146" spans="1:7" ht="13.5" thickBot="1">
      <c r="A146" s="75" t="s">
        <v>102</v>
      </c>
      <c r="B146" s="76">
        <v>80113</v>
      </c>
      <c r="C146" s="77"/>
      <c r="D146" s="78">
        <f>SUM(D147:D148)</f>
        <v>21000</v>
      </c>
      <c r="E146" s="78">
        <f>SUM(E147:E148)</f>
        <v>8600</v>
      </c>
      <c r="F146" s="78">
        <f>SUM(F147:F148)</f>
        <v>0</v>
      </c>
      <c r="G146" s="78">
        <f>SUM(G147:G148)</f>
        <v>29600</v>
      </c>
    </row>
    <row r="147" spans="1:7" ht="12.75">
      <c r="A147" s="57" t="s">
        <v>100</v>
      </c>
      <c r="B147" s="58"/>
      <c r="C147" s="59" t="s">
        <v>99</v>
      </c>
      <c r="D147" s="60">
        <v>21000</v>
      </c>
      <c r="E147" s="60"/>
      <c r="F147" s="60"/>
      <c r="G147" s="60">
        <v>21000</v>
      </c>
    </row>
    <row r="148" spans="1:7" ht="12.75">
      <c r="A148" s="162" t="s">
        <v>166</v>
      </c>
      <c r="B148" s="58"/>
      <c r="C148" s="59" t="s">
        <v>165</v>
      </c>
      <c r="D148" s="60">
        <v>0</v>
      </c>
      <c r="E148" s="60">
        <v>8600</v>
      </c>
      <c r="F148" s="60"/>
      <c r="G148" s="60">
        <v>8600</v>
      </c>
    </row>
    <row r="149" spans="1:7" ht="12.75">
      <c r="A149" s="57"/>
      <c r="B149" s="58"/>
      <c r="C149" s="59"/>
      <c r="D149" s="60"/>
      <c r="E149" s="60"/>
      <c r="F149" s="60"/>
      <c r="G149" s="60"/>
    </row>
    <row r="150" spans="1:7" ht="13.5" thickBot="1">
      <c r="A150" s="75" t="s">
        <v>103</v>
      </c>
      <c r="B150" s="76">
        <v>80195</v>
      </c>
      <c r="C150" s="77"/>
      <c r="D150" s="78">
        <f>SUM(D151:D152)</f>
        <v>32143</v>
      </c>
      <c r="E150" s="78">
        <f>SUM(E151:E152)</f>
        <v>0</v>
      </c>
      <c r="F150" s="78">
        <f>SUM(F151:F152)</f>
        <v>0</v>
      </c>
      <c r="G150" s="78">
        <f>SUM(G151:G152)</f>
        <v>32143</v>
      </c>
    </row>
    <row r="151" spans="1:7" ht="12.75">
      <c r="A151" s="57" t="s">
        <v>104</v>
      </c>
      <c r="B151" s="58"/>
      <c r="C151" s="63"/>
      <c r="D151" s="60"/>
      <c r="E151" s="60"/>
      <c r="F151" s="60"/>
      <c r="G151" s="60"/>
    </row>
    <row r="152" spans="1:7" ht="12.75">
      <c r="A152" s="61" t="s">
        <v>105</v>
      </c>
      <c r="B152" s="58"/>
      <c r="C152" s="63">
        <v>2030</v>
      </c>
      <c r="D152" s="60">
        <v>32143</v>
      </c>
      <c r="E152" s="60"/>
      <c r="F152" s="60"/>
      <c r="G152" s="60">
        <v>32143</v>
      </c>
    </row>
    <row r="153" spans="1:7" ht="12.75">
      <c r="A153" s="61"/>
      <c r="B153" s="62"/>
      <c r="C153" s="63"/>
      <c r="D153" s="64"/>
      <c r="E153" s="64"/>
      <c r="F153" s="64"/>
      <c r="G153" s="64"/>
    </row>
    <row r="154" spans="1:7" ht="13.5" thickBot="1">
      <c r="A154" s="83" t="s">
        <v>153</v>
      </c>
      <c r="B154" s="65"/>
      <c r="C154" s="66"/>
      <c r="D154" s="67">
        <f>D156+D163+D168+D175+D179+D182</f>
        <v>1878950</v>
      </c>
      <c r="E154" s="67">
        <f>E156+E163+E168+E175+E179+E182</f>
        <v>200</v>
      </c>
      <c r="F154" s="67">
        <f>F156+F163+F168+F175+F179+F182</f>
        <v>500</v>
      </c>
      <c r="G154" s="67">
        <f>G156+G163+G168+G175+G179+G182</f>
        <v>1878650</v>
      </c>
    </row>
    <row r="155" spans="1:7" ht="14.25" thickBot="1" thickTop="1">
      <c r="A155" s="29" t="s">
        <v>106</v>
      </c>
      <c r="B155" s="104"/>
      <c r="C155" s="113"/>
      <c r="D155" s="86"/>
      <c r="E155" s="86"/>
      <c r="F155" s="86"/>
      <c r="G155" s="86"/>
    </row>
    <row r="156" spans="1:7" ht="15" customHeight="1" thickBot="1">
      <c r="A156" s="68" t="s">
        <v>107</v>
      </c>
      <c r="B156" s="76">
        <v>85212</v>
      </c>
      <c r="C156" s="77"/>
      <c r="D156" s="70">
        <f>SUM(D157:D159)</f>
        <v>1730800</v>
      </c>
      <c r="E156" s="70">
        <f>SUM(E157:E159)</f>
        <v>200</v>
      </c>
      <c r="F156" s="70">
        <f>SUM(F157:F159)</f>
        <v>0</v>
      </c>
      <c r="G156" s="70">
        <f>SUM(G157:G159)</f>
        <v>1731000</v>
      </c>
    </row>
    <row r="157" spans="1:7" ht="15" customHeight="1">
      <c r="A157" s="57" t="s">
        <v>108</v>
      </c>
      <c r="B157" s="104"/>
      <c r="C157" s="113"/>
      <c r="D157" s="86"/>
      <c r="E157" s="86"/>
      <c r="F157" s="86"/>
      <c r="G157" s="86"/>
    </row>
    <row r="158" spans="1:7" ht="12.75" customHeight="1">
      <c r="A158" s="61" t="s">
        <v>109</v>
      </c>
      <c r="B158" s="73"/>
      <c r="C158" s="113"/>
      <c r="D158" s="86"/>
      <c r="E158" s="86"/>
      <c r="F158" s="86"/>
      <c r="G158" s="86"/>
    </row>
    <row r="159" spans="1:7" ht="12.75" customHeight="1">
      <c r="A159" s="61" t="s">
        <v>110</v>
      </c>
      <c r="B159" s="73"/>
      <c r="C159" s="26">
        <v>2010</v>
      </c>
      <c r="D159" s="23">
        <v>1730800</v>
      </c>
      <c r="E159" s="23">
        <v>200</v>
      </c>
      <c r="F159" s="23"/>
      <c r="G159" s="23">
        <v>1731000</v>
      </c>
    </row>
    <row r="160" spans="1:7" ht="12.75" customHeight="1">
      <c r="A160" s="100"/>
      <c r="B160" s="73"/>
      <c r="C160" s="74"/>
      <c r="D160" s="101"/>
      <c r="E160" s="101"/>
      <c r="F160" s="101"/>
      <c r="G160" s="101"/>
    </row>
    <row r="161" spans="1:7" ht="12.75" customHeight="1" thickBot="1">
      <c r="A161" s="68" t="s">
        <v>111</v>
      </c>
      <c r="B161" s="73"/>
      <c r="C161" s="74"/>
      <c r="D161" s="101"/>
      <c r="E161" s="101"/>
      <c r="F161" s="101"/>
      <c r="G161" s="101"/>
    </row>
    <row r="162" spans="1:7" ht="12.75" customHeight="1" thickBot="1">
      <c r="A162" s="114" t="s">
        <v>112</v>
      </c>
      <c r="B162" s="73"/>
      <c r="C162" s="74"/>
      <c r="D162" s="101"/>
      <c r="E162" s="101"/>
      <c r="F162" s="101"/>
      <c r="G162" s="101"/>
    </row>
    <row r="163" spans="1:7" ht="15.75" customHeight="1" thickBot="1">
      <c r="A163" s="114" t="s">
        <v>113</v>
      </c>
      <c r="B163" s="76">
        <v>85213</v>
      </c>
      <c r="C163" s="77"/>
      <c r="D163" s="78">
        <f>SUM(D164:D166)</f>
        <v>2300</v>
      </c>
      <c r="E163" s="78">
        <f>SUM(E164:E166)</f>
        <v>0</v>
      </c>
      <c r="F163" s="78">
        <f>SUM(F164:F166)</f>
        <v>0</v>
      </c>
      <c r="G163" s="78">
        <f>SUM(G164:G166)</f>
        <v>2300</v>
      </c>
    </row>
    <row r="164" spans="1:7" ht="12.75" customHeight="1">
      <c r="A164" s="17" t="s">
        <v>114</v>
      </c>
      <c r="B164" s="104"/>
      <c r="C164" s="113"/>
      <c r="D164" s="60"/>
      <c r="E164" s="60"/>
      <c r="F164" s="60"/>
      <c r="G164" s="60"/>
    </row>
    <row r="165" spans="1:7" ht="12.75" customHeight="1">
      <c r="A165" s="61" t="s">
        <v>28</v>
      </c>
      <c r="B165" s="62"/>
      <c r="C165" s="63"/>
      <c r="D165" s="64"/>
      <c r="E165" s="64"/>
      <c r="F165" s="64"/>
      <c r="G165" s="64"/>
    </row>
    <row r="166" spans="1:7" ht="12.75" customHeight="1">
      <c r="A166" s="61" t="s">
        <v>115</v>
      </c>
      <c r="B166" s="62"/>
      <c r="C166" s="63">
        <v>2010</v>
      </c>
      <c r="D166" s="64">
        <v>2300</v>
      </c>
      <c r="E166" s="64"/>
      <c r="F166" s="64"/>
      <c r="G166" s="64">
        <v>2300</v>
      </c>
    </row>
    <row r="167" spans="1:7" ht="12.75" customHeight="1">
      <c r="A167" s="98"/>
      <c r="B167" s="71"/>
      <c r="C167" s="99"/>
      <c r="D167" s="64"/>
      <c r="E167" s="64"/>
      <c r="F167" s="64"/>
      <c r="G167" s="64"/>
    </row>
    <row r="168" spans="1:7" ht="15" customHeight="1" thickBot="1">
      <c r="A168" s="68" t="s">
        <v>116</v>
      </c>
      <c r="B168" s="76">
        <v>85214</v>
      </c>
      <c r="C168" s="77"/>
      <c r="D168" s="70">
        <f>SUM(D169:D173)</f>
        <v>73900</v>
      </c>
      <c r="E168" s="70">
        <f>SUM(E169:E173)</f>
        <v>0</v>
      </c>
      <c r="F168" s="70">
        <f>SUM(F169:F173)</f>
        <v>500</v>
      </c>
      <c r="G168" s="70">
        <f>SUM(G169:G173)</f>
        <v>73400</v>
      </c>
    </row>
    <row r="169" spans="1:7" ht="12.75" customHeight="1">
      <c r="A169" s="17" t="s">
        <v>117</v>
      </c>
      <c r="B169" s="58"/>
      <c r="C169" s="59"/>
      <c r="D169" s="60"/>
      <c r="E169" s="60"/>
      <c r="F169" s="60"/>
      <c r="G169" s="60"/>
    </row>
    <row r="170" spans="1:7" ht="12.75" customHeight="1">
      <c r="A170" s="61" t="s">
        <v>118</v>
      </c>
      <c r="B170" s="62"/>
      <c r="C170" s="63"/>
      <c r="D170" s="64"/>
      <c r="E170" s="64"/>
      <c r="F170" s="64"/>
      <c r="G170" s="64"/>
    </row>
    <row r="171" spans="1:7" ht="12.75" customHeight="1">
      <c r="A171" s="61" t="s">
        <v>115</v>
      </c>
      <c r="B171" s="62"/>
      <c r="C171" s="63">
        <v>2010</v>
      </c>
      <c r="D171" s="64">
        <v>15300</v>
      </c>
      <c r="E171" s="64"/>
      <c r="F171" s="64">
        <v>500</v>
      </c>
      <c r="G171" s="64">
        <v>14800</v>
      </c>
    </row>
    <row r="172" spans="1:7" ht="12.75" customHeight="1">
      <c r="A172" s="57" t="s">
        <v>104</v>
      </c>
      <c r="B172" s="62"/>
      <c r="C172" s="63"/>
      <c r="D172" s="64"/>
      <c r="E172" s="64"/>
      <c r="F172" s="64"/>
      <c r="G172" s="64"/>
    </row>
    <row r="173" spans="1:7" ht="12.75" customHeight="1">
      <c r="A173" s="61" t="s">
        <v>105</v>
      </c>
      <c r="B173" s="62"/>
      <c r="C173" s="63">
        <v>2030</v>
      </c>
      <c r="D173" s="64">
        <v>58600</v>
      </c>
      <c r="E173" s="64"/>
      <c r="F173" s="64"/>
      <c r="G173" s="64">
        <v>58600</v>
      </c>
    </row>
    <row r="174" spans="1:7" ht="12.75" customHeight="1">
      <c r="A174" s="61"/>
      <c r="B174" s="62"/>
      <c r="C174" s="63"/>
      <c r="D174" s="64"/>
      <c r="E174" s="64"/>
      <c r="F174" s="64"/>
      <c r="G174" s="64"/>
    </row>
    <row r="175" spans="1:7" ht="15" customHeight="1" thickBot="1">
      <c r="A175" s="36" t="s">
        <v>119</v>
      </c>
      <c r="B175" s="76">
        <v>85219</v>
      </c>
      <c r="C175" s="103"/>
      <c r="D175" s="78">
        <f>SUM(D176:D177)</f>
        <v>40300</v>
      </c>
      <c r="E175" s="78">
        <f>SUM(E176:E177)</f>
        <v>0</v>
      </c>
      <c r="F175" s="78">
        <f>SUM(F176:F177)</f>
        <v>0</v>
      </c>
      <c r="G175" s="78">
        <f>SUM(G176:G177)</f>
        <v>40300</v>
      </c>
    </row>
    <row r="176" spans="1:7" ht="12.75" customHeight="1">
      <c r="A176" s="57" t="s">
        <v>104</v>
      </c>
      <c r="B176" s="58"/>
      <c r="C176" s="59"/>
      <c r="D176" s="64"/>
      <c r="E176" s="64"/>
      <c r="F176" s="64"/>
      <c r="G176" s="64"/>
    </row>
    <row r="177" spans="1:7" ht="12.75" customHeight="1">
      <c r="A177" s="61" t="s">
        <v>120</v>
      </c>
      <c r="B177" s="62"/>
      <c r="C177" s="63">
        <v>2030</v>
      </c>
      <c r="D177" s="64">
        <v>40300</v>
      </c>
      <c r="E177" s="64"/>
      <c r="F177" s="64"/>
      <c r="G177" s="64">
        <v>40300</v>
      </c>
    </row>
    <row r="178" spans="1:7" ht="12.75" customHeight="1">
      <c r="A178" s="61"/>
      <c r="B178" s="62"/>
      <c r="C178" s="63"/>
      <c r="D178" s="64"/>
      <c r="E178" s="64"/>
      <c r="F178" s="64"/>
      <c r="G178" s="64"/>
    </row>
    <row r="179" spans="1:7" ht="16.5" customHeight="1" thickBot="1">
      <c r="A179" s="75" t="s">
        <v>121</v>
      </c>
      <c r="B179" s="76">
        <v>85228</v>
      </c>
      <c r="C179" s="77"/>
      <c r="D179" s="78">
        <f>SUM(D180)</f>
        <v>11950</v>
      </c>
      <c r="E179" s="78">
        <f>SUM(E180)</f>
        <v>0</v>
      </c>
      <c r="F179" s="78">
        <f>SUM(F180)</f>
        <v>0</v>
      </c>
      <c r="G179" s="78">
        <f>SUM(G180)</f>
        <v>11950</v>
      </c>
    </row>
    <row r="180" spans="1:7" ht="12.75" customHeight="1">
      <c r="A180" s="17" t="s">
        <v>100</v>
      </c>
      <c r="B180" s="104"/>
      <c r="C180" s="16" t="s">
        <v>99</v>
      </c>
      <c r="D180" s="18">
        <v>11950</v>
      </c>
      <c r="E180" s="18"/>
      <c r="F180" s="18"/>
      <c r="G180" s="18">
        <v>11950</v>
      </c>
    </row>
    <row r="181" spans="1:7" ht="12.75" customHeight="1">
      <c r="A181" s="17"/>
      <c r="B181" s="73"/>
      <c r="C181" s="16"/>
      <c r="D181" s="18"/>
      <c r="E181" s="18"/>
      <c r="F181" s="18"/>
      <c r="G181" s="18"/>
    </row>
    <row r="182" spans="1:7" ht="15.75" customHeight="1" thickBot="1">
      <c r="A182" s="33" t="s">
        <v>103</v>
      </c>
      <c r="B182" s="76">
        <v>85295</v>
      </c>
      <c r="C182" s="22"/>
      <c r="D182" s="105">
        <f>SUM(D183:D184)</f>
        <v>19700</v>
      </c>
      <c r="E182" s="105">
        <f>SUM(E183:E184)</f>
        <v>0</v>
      </c>
      <c r="F182" s="105">
        <f>SUM(F183:F184)</f>
        <v>0</v>
      </c>
      <c r="G182" s="105">
        <f>SUM(G183:G184)</f>
        <v>19700</v>
      </c>
    </row>
    <row r="183" spans="1:7" ht="12.75" customHeight="1">
      <c r="A183" s="57" t="s">
        <v>104</v>
      </c>
      <c r="B183" s="58"/>
      <c r="C183" s="59"/>
      <c r="D183" s="18"/>
      <c r="E183" s="18"/>
      <c r="F183" s="18"/>
      <c r="G183" s="18"/>
    </row>
    <row r="184" spans="1:7" ht="12.75" customHeight="1">
      <c r="A184" s="61" t="s">
        <v>105</v>
      </c>
      <c r="B184" s="62"/>
      <c r="C184" s="63">
        <v>2030</v>
      </c>
      <c r="D184" s="18">
        <v>19700</v>
      </c>
      <c r="E184" s="18"/>
      <c r="F184" s="18"/>
      <c r="G184" s="18">
        <v>19700</v>
      </c>
    </row>
    <row r="185" spans="1:7" ht="12.75" customHeight="1">
      <c r="A185" s="17"/>
      <c r="B185" s="73"/>
      <c r="C185" s="16"/>
      <c r="D185" s="18"/>
      <c r="E185" s="18"/>
      <c r="F185" s="18"/>
      <c r="G185" s="18"/>
    </row>
    <row r="186" spans="1:7" ht="18.75" customHeight="1" thickBot="1">
      <c r="A186" s="83" t="s">
        <v>154</v>
      </c>
      <c r="B186" s="65"/>
      <c r="C186" s="66"/>
      <c r="D186" s="67">
        <f>D187+D190+D195</f>
        <v>196863</v>
      </c>
      <c r="E186" s="67">
        <f>E187+E190+E195</f>
        <v>1940</v>
      </c>
      <c r="F186" s="67">
        <f>F187+F190+F195</f>
        <v>0</v>
      </c>
      <c r="G186" s="67">
        <f>G187+G190+G195</f>
        <v>198803</v>
      </c>
    </row>
    <row r="187" spans="1:7" ht="14.25" thickBot="1" thickTop="1">
      <c r="A187" s="29" t="s">
        <v>122</v>
      </c>
      <c r="B187" s="108">
        <v>85401</v>
      </c>
      <c r="C187" s="55"/>
      <c r="D187" s="56">
        <f>SUM(D188)</f>
        <v>112350</v>
      </c>
      <c r="E187" s="56">
        <f>SUM(E188)</f>
        <v>0</v>
      </c>
      <c r="F187" s="56">
        <f>SUM(F188)</f>
        <v>0</v>
      </c>
      <c r="G187" s="56">
        <f>SUM(G188)</f>
        <v>112350</v>
      </c>
    </row>
    <row r="188" spans="1:7" ht="12.75">
      <c r="A188" s="57" t="s">
        <v>100</v>
      </c>
      <c r="B188" s="58"/>
      <c r="C188" s="59" t="s">
        <v>99</v>
      </c>
      <c r="D188" s="60">
        <v>112350</v>
      </c>
      <c r="E188" s="60"/>
      <c r="F188" s="60"/>
      <c r="G188" s="60">
        <v>112350</v>
      </c>
    </row>
    <row r="189" spans="1:7" ht="12.75">
      <c r="A189" s="61"/>
      <c r="B189" s="62"/>
      <c r="C189" s="63"/>
      <c r="D189" s="64"/>
      <c r="E189" s="64"/>
      <c r="F189" s="64"/>
      <c r="G189" s="64"/>
    </row>
    <row r="190" spans="1:7" ht="13.5" thickBot="1">
      <c r="A190" s="75" t="s">
        <v>123</v>
      </c>
      <c r="B190" s="76">
        <v>85417</v>
      </c>
      <c r="C190" s="77"/>
      <c r="D190" s="78">
        <f>SUM(D191:D193)</f>
        <v>66040</v>
      </c>
      <c r="E190" s="78">
        <f>SUM(E191:E193)</f>
        <v>1920</v>
      </c>
      <c r="F190" s="78">
        <f>SUM(F191:F193)</f>
        <v>0</v>
      </c>
      <c r="G190" s="78">
        <f>SUM(G191:G193)</f>
        <v>67960</v>
      </c>
    </row>
    <row r="191" spans="1:7" ht="12.75">
      <c r="A191" s="17" t="s">
        <v>124</v>
      </c>
      <c r="B191" s="58"/>
      <c r="C191" s="16" t="s">
        <v>99</v>
      </c>
      <c r="D191" s="18">
        <v>34000</v>
      </c>
      <c r="E191" s="18"/>
      <c r="F191" s="18"/>
      <c r="G191" s="18">
        <v>34000</v>
      </c>
    </row>
    <row r="192" spans="1:7" ht="12.75">
      <c r="A192" s="17" t="s">
        <v>125</v>
      </c>
      <c r="B192" s="62"/>
      <c r="C192" s="16"/>
      <c r="D192" s="18"/>
      <c r="E192" s="18"/>
      <c r="F192" s="18"/>
      <c r="G192" s="18"/>
    </row>
    <row r="193" spans="1:7" ht="12.75">
      <c r="A193" s="13" t="s">
        <v>126</v>
      </c>
      <c r="B193" s="73"/>
      <c r="C193" s="16">
        <v>2320</v>
      </c>
      <c r="D193" s="18">
        <v>32040</v>
      </c>
      <c r="E193" s="18">
        <v>1920</v>
      </c>
      <c r="F193" s="18"/>
      <c r="G193" s="18">
        <v>33960</v>
      </c>
    </row>
    <row r="194" spans="1:7" ht="12.75">
      <c r="A194" s="61"/>
      <c r="B194" s="62"/>
      <c r="C194" s="63"/>
      <c r="D194" s="64"/>
      <c r="E194" s="64"/>
      <c r="F194" s="64"/>
      <c r="G194" s="64"/>
    </row>
    <row r="195" spans="1:7" ht="13.5" thickBot="1">
      <c r="A195" s="75" t="s">
        <v>127</v>
      </c>
      <c r="B195" s="76">
        <v>85495</v>
      </c>
      <c r="C195" s="77"/>
      <c r="D195" s="78">
        <f>SUM(D196:D200)</f>
        <v>18473</v>
      </c>
      <c r="E195" s="78">
        <f>SUM(E196:E200)</f>
        <v>20</v>
      </c>
      <c r="F195" s="78">
        <f>SUM(F196:F200)</f>
        <v>0</v>
      </c>
      <c r="G195" s="78">
        <f>SUM(G196:G200)</f>
        <v>18493</v>
      </c>
    </row>
    <row r="196" spans="1:7" ht="12.75">
      <c r="A196" s="57" t="s">
        <v>5</v>
      </c>
      <c r="B196" s="58"/>
      <c r="C196" s="59"/>
      <c r="D196" s="60"/>
      <c r="E196" s="60"/>
      <c r="F196" s="60"/>
      <c r="G196" s="60"/>
    </row>
    <row r="197" spans="1:7" ht="12.75">
      <c r="A197" s="61" t="s">
        <v>6</v>
      </c>
      <c r="B197" s="62"/>
      <c r="C197" s="63"/>
      <c r="D197" s="64"/>
      <c r="E197" s="64"/>
      <c r="F197" s="64"/>
      <c r="G197" s="64"/>
    </row>
    <row r="198" spans="1:7" ht="12.75">
      <c r="A198" s="5" t="s">
        <v>8</v>
      </c>
      <c r="B198" s="62"/>
      <c r="C198" s="63" t="s">
        <v>7</v>
      </c>
      <c r="D198" s="64">
        <v>18165</v>
      </c>
      <c r="E198" s="64"/>
      <c r="F198" s="64"/>
      <c r="G198" s="64">
        <v>18165</v>
      </c>
    </row>
    <row r="199" spans="1:7" ht="12.75">
      <c r="A199" s="37" t="s">
        <v>124</v>
      </c>
      <c r="B199" s="62"/>
      <c r="C199" s="63" t="s">
        <v>99</v>
      </c>
      <c r="D199" s="64">
        <v>0</v>
      </c>
      <c r="E199" s="64">
        <v>20</v>
      </c>
      <c r="F199" s="64"/>
      <c r="G199" s="64">
        <v>20</v>
      </c>
    </row>
    <row r="200" spans="1:7" ht="12.75">
      <c r="A200" s="61" t="s">
        <v>128</v>
      </c>
      <c r="B200" s="62"/>
      <c r="C200" s="63" t="s">
        <v>24</v>
      </c>
      <c r="D200" s="64">
        <v>308</v>
      </c>
      <c r="E200" s="64"/>
      <c r="F200" s="64"/>
      <c r="G200" s="64">
        <v>308</v>
      </c>
    </row>
    <row r="201" spans="1:7" ht="12.75">
      <c r="A201" s="61"/>
      <c r="B201" s="62"/>
      <c r="C201" s="63"/>
      <c r="D201" s="64"/>
      <c r="E201" s="64"/>
      <c r="F201" s="64"/>
      <c r="G201" s="64"/>
    </row>
    <row r="202" spans="1:7" ht="13.5" thickBot="1">
      <c r="A202" s="83" t="s">
        <v>155</v>
      </c>
      <c r="B202" s="65"/>
      <c r="C202" s="66"/>
      <c r="D202" s="67">
        <f>D203+D206</f>
        <v>13000</v>
      </c>
      <c r="E202" s="67">
        <f>E203+E206</f>
        <v>0</v>
      </c>
      <c r="F202" s="67">
        <f>F203+F206</f>
        <v>0</v>
      </c>
      <c r="G202" s="67">
        <f>G203+G206</f>
        <v>13000</v>
      </c>
    </row>
    <row r="203" spans="1:7" ht="14.25" thickBot="1" thickTop="1">
      <c r="A203" s="36" t="s">
        <v>129</v>
      </c>
      <c r="B203" s="108">
        <v>90017</v>
      </c>
      <c r="C203" s="115"/>
      <c r="D203" s="78">
        <f>SUM(D204:D204)</f>
        <v>10000</v>
      </c>
      <c r="E203" s="78">
        <f>SUM(E204:E204)</f>
        <v>0</v>
      </c>
      <c r="F203" s="78">
        <f>SUM(F204:F204)</f>
        <v>0</v>
      </c>
      <c r="G203" s="78">
        <f>SUM(G204:G204)</f>
        <v>10000</v>
      </c>
    </row>
    <row r="204" spans="1:7" ht="12.75">
      <c r="A204" s="13" t="s">
        <v>130</v>
      </c>
      <c r="B204" s="90"/>
      <c r="C204" s="34">
        <v>2370</v>
      </c>
      <c r="D204" s="64">
        <v>10000</v>
      </c>
      <c r="E204" s="64"/>
      <c r="F204" s="64"/>
      <c r="G204" s="64">
        <v>10000</v>
      </c>
    </row>
    <row r="205" spans="1:7" ht="12.75">
      <c r="A205" s="13"/>
      <c r="B205" s="72"/>
      <c r="C205" s="12"/>
      <c r="D205" s="64"/>
      <c r="E205" s="64"/>
      <c r="F205" s="64"/>
      <c r="G205" s="64"/>
    </row>
    <row r="206" spans="1:7" ht="13.5" thickBot="1">
      <c r="A206" s="36" t="s">
        <v>131</v>
      </c>
      <c r="B206" s="102">
        <v>90020</v>
      </c>
      <c r="C206" s="35"/>
      <c r="D206" s="47">
        <f>SUM(D207)</f>
        <v>3000</v>
      </c>
      <c r="E206" s="47">
        <f>SUM(E207)</f>
        <v>0</v>
      </c>
      <c r="F206" s="47">
        <f>SUM(F207)</f>
        <v>0</v>
      </c>
      <c r="G206" s="47">
        <f>SUM(G207)</f>
        <v>3000</v>
      </c>
    </row>
    <row r="207" spans="1:7" ht="12.75">
      <c r="A207" s="37" t="s">
        <v>133</v>
      </c>
      <c r="B207" s="90"/>
      <c r="C207" s="34" t="s">
        <v>132</v>
      </c>
      <c r="D207" s="60">
        <v>3000</v>
      </c>
      <c r="E207" s="60"/>
      <c r="F207" s="60"/>
      <c r="G207" s="60">
        <v>3000</v>
      </c>
    </row>
    <row r="208" spans="1:7" ht="12.75">
      <c r="A208" s="13"/>
      <c r="B208" s="72"/>
      <c r="C208" s="12"/>
      <c r="D208" s="64"/>
      <c r="E208" s="64"/>
      <c r="F208" s="64"/>
      <c r="G208" s="64"/>
    </row>
    <row r="209" spans="1:7" ht="13.5" thickBot="1">
      <c r="A209" s="83" t="s">
        <v>156</v>
      </c>
      <c r="B209" s="65"/>
      <c r="C209" s="66"/>
      <c r="D209" s="67">
        <f>D210</f>
        <v>117000</v>
      </c>
      <c r="E209" s="67">
        <f>E210</f>
        <v>0</v>
      </c>
      <c r="F209" s="67">
        <f>F210</f>
        <v>0</v>
      </c>
      <c r="G209" s="67">
        <f>G210</f>
        <v>117000</v>
      </c>
    </row>
    <row r="210" spans="1:7" ht="14.25" thickBot="1" thickTop="1">
      <c r="A210" s="116" t="s">
        <v>134</v>
      </c>
      <c r="B210" s="117">
        <v>92109</v>
      </c>
      <c r="C210" s="118"/>
      <c r="D210" s="56">
        <f>SUM(D211:D212)</f>
        <v>117000</v>
      </c>
      <c r="E210" s="56">
        <f>SUM(E211:E212)</f>
        <v>0</v>
      </c>
      <c r="F210" s="56">
        <f>SUM(F211:F212)</f>
        <v>0</v>
      </c>
      <c r="G210" s="56">
        <f>SUM(G211:G212)</f>
        <v>117000</v>
      </c>
    </row>
    <row r="211" spans="1:7" ht="12.75">
      <c r="A211" s="37" t="s">
        <v>124</v>
      </c>
      <c r="B211" s="90"/>
      <c r="C211" s="34" t="s">
        <v>99</v>
      </c>
      <c r="D211" s="60">
        <v>106000</v>
      </c>
      <c r="E211" s="60"/>
      <c r="F211" s="60"/>
      <c r="G211" s="60">
        <v>106000</v>
      </c>
    </row>
    <row r="212" spans="1:7" ht="12.75">
      <c r="A212" s="13" t="s">
        <v>136</v>
      </c>
      <c r="B212" s="72"/>
      <c r="C212" s="12" t="s">
        <v>135</v>
      </c>
      <c r="D212" s="64">
        <v>11000</v>
      </c>
      <c r="E212" s="64"/>
      <c r="F212" s="64"/>
      <c r="G212" s="64">
        <v>11000</v>
      </c>
    </row>
    <row r="213" spans="1:7" ht="12.75">
      <c r="A213" s="13"/>
      <c r="B213" s="62"/>
      <c r="C213" s="38"/>
      <c r="D213" s="64"/>
      <c r="E213" s="64"/>
      <c r="F213" s="64"/>
      <c r="G213" s="64"/>
    </row>
    <row r="214" spans="1:7" ht="13.5" thickBot="1">
      <c r="A214" s="119" t="s">
        <v>157</v>
      </c>
      <c r="B214" s="120"/>
      <c r="C214" s="39"/>
      <c r="D214" s="53">
        <f>D215</f>
        <v>1200</v>
      </c>
      <c r="E214" s="53">
        <f>E215</f>
        <v>0</v>
      </c>
      <c r="F214" s="53">
        <f>F215</f>
        <v>0</v>
      </c>
      <c r="G214" s="53">
        <f>G215</f>
        <v>1200</v>
      </c>
    </row>
    <row r="215" spans="1:7" ht="14.25" thickBot="1" thickTop="1">
      <c r="A215" s="121" t="s">
        <v>103</v>
      </c>
      <c r="B215" s="122">
        <v>92695</v>
      </c>
      <c r="C215" s="40"/>
      <c r="D215" s="41">
        <f>SUM(D216:D216)</f>
        <v>1200</v>
      </c>
      <c r="E215" s="41">
        <f>SUM(E216:E216)</f>
        <v>0</v>
      </c>
      <c r="F215" s="41">
        <f>SUM(F216:F216)</f>
        <v>0</v>
      </c>
      <c r="G215" s="41">
        <f>SUM(G216:G216)</f>
        <v>1200</v>
      </c>
    </row>
    <row r="216" spans="1:7" ht="12.75">
      <c r="A216" s="42" t="s">
        <v>124</v>
      </c>
      <c r="B216" s="123"/>
      <c r="C216" s="7" t="s">
        <v>99</v>
      </c>
      <c r="D216" s="60">
        <v>1200</v>
      </c>
      <c r="E216" s="60"/>
      <c r="F216" s="60"/>
      <c r="G216" s="60">
        <v>1200</v>
      </c>
    </row>
    <row r="217" spans="1:7" ht="13.5" thickBot="1">
      <c r="A217" s="44"/>
      <c r="B217" s="124"/>
      <c r="C217" s="43"/>
      <c r="D217" s="106"/>
      <c r="E217" s="106"/>
      <c r="F217" s="106"/>
      <c r="G217" s="106"/>
    </row>
    <row r="218" spans="1:7" ht="13.5" thickBot="1">
      <c r="A218" s="45" t="s">
        <v>137</v>
      </c>
      <c r="B218" s="125"/>
      <c r="C218" s="126"/>
      <c r="D218" s="127">
        <f>D9+D17+D23+D40+D56+D76+D122+D135+D154+D186+D202+D209+D214+D64+D35</f>
        <v>13202211</v>
      </c>
      <c r="E218" s="127">
        <f>E9+E17+E23+E40+E56+E76+E122+E135+E154+E186+E202+E209+E214+E64+E35</f>
        <v>345761</v>
      </c>
      <c r="F218" s="127">
        <f>F9+F17+F23+F40+F56+F76+F122+F135+F154+F186+F202+F209+F214+F64+F35</f>
        <v>600</v>
      </c>
      <c r="G218" s="127">
        <f>G9+G17+G23+G40+G56+G76+G122+G135+G154+G186+G202+G209+G214+G64+G35</f>
        <v>13547372</v>
      </c>
    </row>
    <row r="219" ht="14.25">
      <c r="A219" s="46"/>
    </row>
    <row r="220" spans="1:5" ht="14.25">
      <c r="A220" s="46"/>
      <c r="C220" s="164"/>
      <c r="D220" s="165" t="s">
        <v>169</v>
      </c>
      <c r="E220" s="165"/>
    </row>
    <row r="221" spans="1:5" ht="14.25">
      <c r="A221" s="166" t="s">
        <v>138</v>
      </c>
      <c r="C221" s="165" t="s">
        <v>170</v>
      </c>
      <c r="D221" s="165"/>
      <c r="E221" s="165"/>
    </row>
    <row r="222" ht="14.25">
      <c r="A222" s="166" t="s">
        <v>171</v>
      </c>
    </row>
    <row r="223" ht="14.25">
      <c r="A223" s="167" t="s">
        <v>172</v>
      </c>
    </row>
    <row r="224" ht="14.25">
      <c r="A224" s="46"/>
    </row>
    <row r="225" ht="14.25">
      <c r="A225" s="46"/>
    </row>
    <row r="226" ht="14.25">
      <c r="A226" s="46"/>
    </row>
    <row r="227" ht="14.25">
      <c r="A227" s="46"/>
    </row>
    <row r="228" ht="14.25">
      <c r="A228" s="46"/>
    </row>
    <row r="229" ht="14.25">
      <c r="A229" s="46"/>
    </row>
    <row r="230" ht="14.25">
      <c r="A230" s="46"/>
    </row>
    <row r="231" ht="14.25">
      <c r="A231" s="46"/>
    </row>
    <row r="232" ht="14.25">
      <c r="A232" s="46"/>
    </row>
    <row r="233" ht="14.25">
      <c r="A233" s="46"/>
    </row>
    <row r="234" ht="14.25">
      <c r="A234" s="46"/>
    </row>
    <row r="235" ht="14.25">
      <c r="A235" s="46"/>
    </row>
    <row r="236" ht="14.25">
      <c r="A236" s="46"/>
    </row>
    <row r="237" ht="14.25">
      <c r="A237" s="46"/>
    </row>
    <row r="238" ht="14.25">
      <c r="A238" s="46"/>
    </row>
    <row r="239" ht="14.25">
      <c r="A239" s="46"/>
    </row>
    <row r="240" ht="14.25">
      <c r="A240" s="46"/>
    </row>
    <row r="241" ht="14.25">
      <c r="A241" s="46"/>
    </row>
    <row r="242" ht="14.25">
      <c r="A242" s="46"/>
    </row>
    <row r="243" ht="14.25">
      <c r="A243" s="46"/>
    </row>
    <row r="244" ht="14.25">
      <c r="A244" s="46"/>
    </row>
    <row r="245" ht="14.25">
      <c r="A245" s="46"/>
    </row>
    <row r="246" ht="14.25">
      <c r="A246" s="46"/>
    </row>
    <row r="247" ht="14.25">
      <c r="A247" s="46"/>
    </row>
    <row r="248" ht="14.25">
      <c r="A248" s="46"/>
    </row>
    <row r="249" ht="14.25">
      <c r="A249" s="46"/>
    </row>
    <row r="250" ht="14.25">
      <c r="A250" s="46"/>
    </row>
    <row r="251" ht="14.25">
      <c r="A251" s="46"/>
    </row>
    <row r="252" ht="14.25">
      <c r="A252" s="46"/>
    </row>
    <row r="253" ht="14.25">
      <c r="A253" s="46"/>
    </row>
    <row r="254" ht="14.25">
      <c r="A254" s="46"/>
    </row>
    <row r="255" ht="14.25">
      <c r="A255" s="46"/>
    </row>
    <row r="256" ht="14.25">
      <c r="A256" s="46"/>
    </row>
    <row r="257" ht="14.25">
      <c r="A257" s="46"/>
    </row>
    <row r="258" ht="14.25">
      <c r="A258" s="46"/>
    </row>
    <row r="259" ht="14.25">
      <c r="A259" s="46"/>
    </row>
    <row r="260" ht="14.25">
      <c r="A260" s="46"/>
    </row>
    <row r="261" ht="14.25">
      <c r="A261" s="46"/>
    </row>
    <row r="262" ht="14.25">
      <c r="A262" s="46"/>
    </row>
    <row r="263" ht="14.25">
      <c r="A263" s="46"/>
    </row>
    <row r="264" ht="14.25">
      <c r="A264" s="46"/>
    </row>
    <row r="265" ht="14.25">
      <c r="A265" s="46"/>
    </row>
    <row r="266" ht="14.25">
      <c r="A266" s="46"/>
    </row>
    <row r="267" ht="14.25">
      <c r="A267" s="46"/>
    </row>
    <row r="268" ht="14.25">
      <c r="A268" s="46"/>
    </row>
    <row r="269" ht="14.25">
      <c r="A269" s="46"/>
    </row>
    <row r="270" ht="14.25">
      <c r="A270" s="46"/>
    </row>
    <row r="271" ht="14.25">
      <c r="A271" s="46"/>
    </row>
    <row r="272" ht="14.25">
      <c r="A272" s="46"/>
    </row>
    <row r="273" ht="14.25">
      <c r="A273" s="46"/>
    </row>
    <row r="274" ht="14.25">
      <c r="A274" s="46"/>
    </row>
    <row r="275" ht="14.25">
      <c r="A275" s="46"/>
    </row>
    <row r="276" ht="14.25">
      <c r="A276" s="46"/>
    </row>
    <row r="277" ht="14.25">
      <c r="A277" s="46"/>
    </row>
    <row r="278" ht="14.25">
      <c r="A278" s="46"/>
    </row>
    <row r="279" ht="14.25">
      <c r="A279" s="46"/>
    </row>
    <row r="280" ht="14.25">
      <c r="A280" s="46"/>
    </row>
    <row r="281" ht="14.25">
      <c r="A281" s="46"/>
    </row>
    <row r="282" ht="14.25">
      <c r="A282" s="46"/>
    </row>
    <row r="283" ht="14.25">
      <c r="A283" s="46"/>
    </row>
    <row r="284" ht="14.25">
      <c r="A284" s="46"/>
    </row>
    <row r="285" ht="14.25">
      <c r="A285" s="46"/>
    </row>
    <row r="286" ht="14.25">
      <c r="A286" s="46"/>
    </row>
    <row r="287" ht="14.25">
      <c r="A287" s="46"/>
    </row>
    <row r="288" ht="14.25">
      <c r="A288" s="46"/>
    </row>
    <row r="289" ht="14.25">
      <c r="A289" s="46"/>
    </row>
    <row r="290" ht="14.25">
      <c r="A290" s="46"/>
    </row>
    <row r="291" ht="14.25">
      <c r="A291" s="46"/>
    </row>
    <row r="292" ht="14.25">
      <c r="A292" s="46"/>
    </row>
    <row r="293" ht="14.25">
      <c r="A293" s="46"/>
    </row>
    <row r="294" ht="14.25">
      <c r="A294" s="46"/>
    </row>
    <row r="295" ht="14.25">
      <c r="A295" s="46"/>
    </row>
    <row r="296" ht="14.25">
      <c r="A296" s="46"/>
    </row>
    <row r="297" ht="14.25">
      <c r="A297" s="46"/>
    </row>
    <row r="298" ht="14.25">
      <c r="A298" s="46"/>
    </row>
    <row r="299" ht="14.25">
      <c r="A299" s="46"/>
    </row>
    <row r="300" ht="14.25">
      <c r="A300" s="46"/>
    </row>
    <row r="301" ht="14.25">
      <c r="A301" s="46"/>
    </row>
    <row r="302" ht="14.25">
      <c r="A302" s="46"/>
    </row>
    <row r="303" ht="14.25">
      <c r="A303" s="46"/>
    </row>
    <row r="304" ht="14.25">
      <c r="A304" s="46"/>
    </row>
    <row r="305" ht="14.25">
      <c r="A305" s="46"/>
    </row>
    <row r="306" ht="14.25">
      <c r="A306" s="46"/>
    </row>
    <row r="307" ht="14.25">
      <c r="A307" s="46"/>
    </row>
    <row r="308" ht="14.25">
      <c r="A308" s="46"/>
    </row>
    <row r="309" ht="14.25">
      <c r="A309" s="46"/>
    </row>
    <row r="310" ht="14.25">
      <c r="A310" s="46"/>
    </row>
    <row r="311" ht="14.25">
      <c r="A311" s="46"/>
    </row>
    <row r="312" ht="14.25">
      <c r="A312" s="46"/>
    </row>
    <row r="313" ht="14.25">
      <c r="A313" s="46"/>
    </row>
    <row r="314" ht="14.25">
      <c r="A314" s="46"/>
    </row>
    <row r="315" ht="14.25">
      <c r="A315" s="46"/>
    </row>
    <row r="316" ht="14.25">
      <c r="A316" s="46"/>
    </row>
    <row r="317" ht="14.25">
      <c r="A317" s="46"/>
    </row>
    <row r="318" ht="14.25">
      <c r="A318" s="46"/>
    </row>
    <row r="319" ht="14.25">
      <c r="A319" s="46"/>
    </row>
    <row r="320" ht="14.25">
      <c r="A320" s="46"/>
    </row>
    <row r="321" ht="14.25">
      <c r="A321" s="46"/>
    </row>
    <row r="322" ht="14.25">
      <c r="A322" s="46"/>
    </row>
    <row r="323" ht="14.25">
      <c r="A323" s="46"/>
    </row>
    <row r="324" ht="14.25">
      <c r="A324" s="46"/>
    </row>
    <row r="325" ht="14.25">
      <c r="A325" s="46"/>
    </row>
    <row r="326" ht="14.25">
      <c r="A326" s="46"/>
    </row>
    <row r="327" ht="14.25">
      <c r="A327" s="46"/>
    </row>
    <row r="328" ht="14.25">
      <c r="A328" s="46"/>
    </row>
    <row r="329" ht="14.25">
      <c r="A329" s="46"/>
    </row>
    <row r="330" ht="14.25">
      <c r="A330" s="46"/>
    </row>
    <row r="331" ht="14.25">
      <c r="A331" s="46"/>
    </row>
    <row r="332" ht="14.25">
      <c r="A332" s="46"/>
    </row>
    <row r="333" ht="14.25">
      <c r="A333" s="46"/>
    </row>
    <row r="334" ht="14.25">
      <c r="A334" s="46"/>
    </row>
    <row r="335" ht="14.25">
      <c r="A335" s="46"/>
    </row>
    <row r="336" ht="14.25">
      <c r="A336" s="46"/>
    </row>
    <row r="337" ht="14.25">
      <c r="A337" s="46"/>
    </row>
    <row r="338" ht="14.25">
      <c r="A338" s="46"/>
    </row>
    <row r="339" ht="14.25">
      <c r="A339" s="46"/>
    </row>
    <row r="340" ht="14.25">
      <c r="A340" s="46"/>
    </row>
    <row r="341" ht="14.25">
      <c r="A341" s="46"/>
    </row>
    <row r="342" ht="14.25">
      <c r="A342" s="46"/>
    </row>
    <row r="343" ht="14.25">
      <c r="A343" s="46"/>
    </row>
    <row r="344" ht="14.25">
      <c r="A344" s="46"/>
    </row>
    <row r="345" ht="14.25">
      <c r="A345" s="46"/>
    </row>
    <row r="346" ht="14.25">
      <c r="A346" s="46"/>
    </row>
    <row r="347" ht="14.25">
      <c r="A347" s="46"/>
    </row>
    <row r="348" ht="14.25">
      <c r="A348" s="46"/>
    </row>
    <row r="349" ht="14.25">
      <c r="A349" s="46"/>
    </row>
    <row r="350" ht="14.25">
      <c r="A350" s="46"/>
    </row>
    <row r="351" ht="14.25">
      <c r="A351" s="46"/>
    </row>
    <row r="352" ht="14.25">
      <c r="A352" s="46"/>
    </row>
    <row r="353" ht="14.25">
      <c r="A353" s="46"/>
    </row>
    <row r="354" ht="14.25">
      <c r="A354" s="46"/>
    </row>
    <row r="355" ht="14.25">
      <c r="A355" s="46"/>
    </row>
    <row r="356" ht="14.25">
      <c r="A356" s="46"/>
    </row>
    <row r="357" ht="14.25">
      <c r="A357" s="46"/>
    </row>
    <row r="358" ht="14.25">
      <c r="A358" s="46"/>
    </row>
    <row r="359" ht="14.25">
      <c r="A359" s="46"/>
    </row>
    <row r="360" ht="14.25">
      <c r="A360" s="46"/>
    </row>
    <row r="361" ht="14.25">
      <c r="A361" s="46"/>
    </row>
    <row r="362" ht="14.25">
      <c r="A362" s="46"/>
    </row>
    <row r="363" ht="14.25">
      <c r="A363" s="46"/>
    </row>
    <row r="364" ht="14.25">
      <c r="A364" s="46"/>
    </row>
    <row r="365" ht="14.25">
      <c r="A365" s="46"/>
    </row>
    <row r="366" ht="14.25">
      <c r="A366" s="46"/>
    </row>
    <row r="367" ht="14.25">
      <c r="A367" s="46"/>
    </row>
    <row r="368" ht="14.25">
      <c r="A368" s="46"/>
    </row>
    <row r="369" ht="14.25">
      <c r="A369" s="46"/>
    </row>
    <row r="370" ht="14.25">
      <c r="A370" s="46"/>
    </row>
    <row r="371" ht="14.25">
      <c r="A371" s="46"/>
    </row>
    <row r="372" ht="14.25">
      <c r="A372" s="46"/>
    </row>
    <row r="373" ht="14.25">
      <c r="A373" s="46"/>
    </row>
  </sheetData>
  <printOptions/>
  <pageMargins left="0.27" right="0.23" top="0.22" bottom="0.25" header="0.16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2008-03-31T08:04:48Z</cp:lastPrinted>
  <dcterms:created xsi:type="dcterms:W3CDTF">2008-03-06T10:48:23Z</dcterms:created>
  <dcterms:modified xsi:type="dcterms:W3CDTF">2008-04-02T06:45:38Z</dcterms:modified>
  <cp:category/>
  <cp:version/>
  <cp:contentType/>
  <cp:contentStatus/>
</cp:coreProperties>
</file>