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<sst xmlns="http://schemas.openxmlformats.org/spreadsheetml/2006/main" count="295" uniqueCount="193">
  <si>
    <t xml:space="preserve">                                      w sprawie zmian w budżecie Gminy na rok 2008</t>
  </si>
  <si>
    <t xml:space="preserve">                                                                    Dochody budżetu gminy na rok 2008 </t>
  </si>
  <si>
    <t>w złotych</t>
  </si>
  <si>
    <t>T R E Ś Ć</t>
  </si>
  <si>
    <t>Rozdz.</t>
  </si>
  <si>
    <t>§</t>
  </si>
  <si>
    <t>Wielkość dotychczasowa</t>
  </si>
  <si>
    <t>Zwiększenia</t>
  </si>
  <si>
    <t>Zmniejszenia</t>
  </si>
  <si>
    <t>Wielkość                  po zmianie</t>
  </si>
  <si>
    <t>DZ.010 - ROLNICTWO I ŁOWIECTWO</t>
  </si>
  <si>
    <t>Melioracje wodne</t>
  </si>
  <si>
    <t>O1008</t>
  </si>
  <si>
    <t>Wpływy z różnych dochodów</t>
  </si>
  <si>
    <t>O970</t>
  </si>
  <si>
    <t>Infrastruktura wodociągowa i sanitarna wsi</t>
  </si>
  <si>
    <t>O1010</t>
  </si>
  <si>
    <t>Otrzymane spadki, zapisy i darowizny  w  postaci  pieniężnej</t>
  </si>
  <si>
    <t>O960</t>
  </si>
  <si>
    <t>Pozostała dzałalność</t>
  </si>
  <si>
    <t>O1095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</si>
  <si>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</si>
  <si>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</si>
  <si>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</si>
  <si>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>DZ.020 - LEŚNICTWO</t>
  </si>
  <si>
    <t>Gospodarka leśna</t>
  </si>
  <si>
    <t>O2001</t>
  </si>
  <si>
    <t>Dochody z najmu  i  dzierżawy  składników  majątkowych  Skarbu  Państwa,</t>
  </si>
  <si>
    <t xml:space="preserve">jednostek samorządu  terytorialnego lub  innych  jednostek  zaliczanych  do </t>
  </si>
  <si>
    <t>sektora  finansów  publicznych  oraz  innych  umów  o  podobnym  charakterze.</t>
  </si>
  <si>
    <t>O750</t>
  </si>
  <si>
    <t xml:space="preserve">Wpływy ze sprzedaży wyrobów </t>
  </si>
  <si>
    <t>O840</t>
  </si>
  <si>
    <t xml:space="preserve">Pozostałe  odsetki </t>
  </si>
  <si>
    <t>O920</t>
  </si>
  <si>
    <t>Dz.600 - TRANSPORT  i  ŁĄCZNOŚĆ</t>
  </si>
  <si>
    <t>Drogi publiczne wojewódzkie</t>
  </si>
  <si>
    <t>Drogi  publiczne  powiatowe</t>
  </si>
  <si>
    <t>Dotacje celowe otrzymane z powiatu na inwestycje i zakupy inwestycyjne realizowane na podstawie porozumień (umów) miedzy jednostkami samorządu terytorialnego</t>
  </si>
  <si>
    <t xml:space="preserve">Drogi  publiczne  gminne </t>
  </si>
  <si>
    <t>Dotacje  otrzymane  z  funduszy  celowych  na  finansowanie  lub  dofinansowanie</t>
  </si>
  <si>
    <t>kosztów  realizacji  inwestycji  i zakupów  inwestycyjnych  jednostek sektora</t>
  </si>
  <si>
    <t xml:space="preserve">finansów publicznych </t>
  </si>
  <si>
    <t>Wpływy z tytułu pomocy finansowej udzielanej między jednostkami samorządu terytorialnego</t>
  </si>
  <si>
    <t>na dofinansowanie własnych zadań inwestycyjnych i zakupów inwestycyjnych</t>
  </si>
  <si>
    <t>Dz.700 - GOSPODARKA   MIESZKANIOWA</t>
  </si>
  <si>
    <t xml:space="preserve">Gospodarka  gruntami  i  nieruchomościami </t>
  </si>
  <si>
    <t xml:space="preserve">Wpływy z opłat za zarząd, użytkowanie  i  użytkowanie  wieczyste  nieruchomości </t>
  </si>
  <si>
    <t>O470</t>
  </si>
  <si>
    <t xml:space="preserve">Wpływy z tytułu  przekształcenia  prawa  użytkowania  wieczystego </t>
  </si>
  <si>
    <t xml:space="preserve">przysługującego osobom fizycznym w prawo własności </t>
  </si>
  <si>
    <t>O760</t>
  </si>
  <si>
    <t xml:space="preserve">Wpłaty z tytułu  odpłatnego  nabycia  prawa własności  oraz prawa  użytkowania </t>
  </si>
  <si>
    <t xml:space="preserve">wieczystego nieruchomości. </t>
  </si>
  <si>
    <t>O770</t>
  </si>
  <si>
    <t xml:space="preserve">Dz.710 - DZIAŁALNOŚĆ USŁUGOWA </t>
  </si>
  <si>
    <t xml:space="preserve">Plany zagospodarowania przestrzennego </t>
  </si>
  <si>
    <t xml:space="preserve">Dz.750 - ADMINISTRACJA   PUBLICZNA  </t>
  </si>
  <si>
    <t>Urzędy  Wojewódzkie</t>
  </si>
  <si>
    <t xml:space="preserve">Dochody  jednostek samorządu  terytorialnego  związane  z  realizacją  zadań z </t>
  </si>
  <si>
    <t xml:space="preserve">zakresu  administracji  rządowej  oraz innych zadań zleconych ustawami. </t>
  </si>
  <si>
    <t>Urzędy Gmin  /miast i miast na prawach powiatu/</t>
  </si>
  <si>
    <t>Wpływy z różnych opłat</t>
  </si>
  <si>
    <t>O690</t>
  </si>
  <si>
    <t>Wpływy ze sprzedaży wyrobów</t>
  </si>
  <si>
    <t>Pozostała działalność</t>
  </si>
  <si>
    <t xml:space="preserve">Dz.751 - URZĘDY  NACZELNYCH  ORGANÓW  WŁADZY  PAŃSTWOWEJ, </t>
  </si>
  <si>
    <t>KONTROLI  I  OCHRONY  PRAWA  ORAZ  SĄDOWNICTWA</t>
  </si>
  <si>
    <t>Urzędy  naczelnych  organów  władzy  państwowej  kontroli</t>
  </si>
  <si>
    <t>i  ochrony  prawa</t>
  </si>
  <si>
    <t>Dz.754 - BEZPIECZEŃSTWO   PUBLICZNE  I  OCHRONA   PRZECIWPOŻAROWA</t>
  </si>
  <si>
    <t xml:space="preserve">Ochotnicze  Straże  Pożarne </t>
  </si>
  <si>
    <t>Wpływy ze sprzedaży składników majątkowych</t>
  </si>
  <si>
    <t>O870</t>
  </si>
  <si>
    <t>Obrona cywilna</t>
  </si>
  <si>
    <t xml:space="preserve">Dz.756 - DOCHODY  OD  OSÓB  PRAWNYCH, OSÓB  FIZYCZNYCH 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</si>
  <si>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</si>
  <si>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</si>
  <si>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</si>
  <si>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</si>
  <si>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karty podatkowej</t>
  </si>
  <si>
    <t>O350</t>
  </si>
  <si>
    <t xml:space="preserve">Odsetki  od  nieterminowych  wpłat  z tytułu  podatków  i opłat </t>
  </si>
  <si>
    <t>O910</t>
  </si>
  <si>
    <t>Wpływy z podatku rolnego, podatku leśnego, podatku  od czynności</t>
  </si>
  <si>
    <t xml:space="preserve"> </t>
  </si>
  <si>
    <t xml:space="preserve">cywilnoprawnych,  podatków  i  opłat  lokalnych  od osób prawnych </t>
  </si>
  <si>
    <t>i innych jednostek organizacyjnych</t>
  </si>
  <si>
    <t xml:space="preserve">Podatek od nieruchomośći </t>
  </si>
  <si>
    <t>O310</t>
  </si>
  <si>
    <t>Podatek rolny</t>
  </si>
  <si>
    <t>O320</t>
  </si>
  <si>
    <t>Podatek leśny</t>
  </si>
  <si>
    <t>O330</t>
  </si>
  <si>
    <t xml:space="preserve">Podatek od środków  transportowych </t>
  </si>
  <si>
    <t>O340</t>
  </si>
  <si>
    <t>Podatek od  czynności cywilnoprawnych</t>
  </si>
  <si>
    <t>O500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</si>
  <si>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</si>
  <si>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</si>
  <si>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</si>
  <si>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</si>
  <si>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</si>
  <si>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Podatek od spadków i darowizn</t>
  </si>
  <si>
    <t>O360</t>
  </si>
  <si>
    <t xml:space="preserve">Opłata od posiadania psów </t>
  </si>
  <si>
    <t>O370</t>
  </si>
  <si>
    <t xml:space="preserve">Wpływy z opłaty targowej </t>
  </si>
  <si>
    <t>O430</t>
  </si>
  <si>
    <t xml:space="preserve">Wpływy  z  innych  opłat  stanowiących  dochody  jednostek  </t>
  </si>
  <si>
    <t xml:space="preserve"> samorządu  terytorialnego  na  podstawie  ustaw </t>
  </si>
  <si>
    <t>Wpływy z opłaty skarbowej</t>
  </si>
  <si>
    <t>O410</t>
  </si>
  <si>
    <t>wpływy z opłaty eksploatacyjnej</t>
  </si>
  <si>
    <t>O460</t>
  </si>
  <si>
    <t>Wpływy  z opłat  za  zezwolenia  na  sprzedaż  alkoholu</t>
  </si>
  <si>
    <t>O480</t>
  </si>
  <si>
    <t xml:space="preserve">Wpływy z innych  lokalnych  opłat  pobieranych  przez  jednostki  samorządu </t>
  </si>
  <si>
    <t xml:space="preserve">terytorialnego  na  podstawie  odrębnych  ustaw </t>
  </si>
  <si>
    <t>O490</t>
  </si>
  <si>
    <t>Udziały gmin  w  podatkach  stanowiących  dochód  budżetu państwa</t>
  </si>
  <si>
    <t xml:space="preserve">Podatek dochodowy od osób fizycznych </t>
  </si>
  <si>
    <t>OO10</t>
  </si>
  <si>
    <t xml:space="preserve">Podatek dochodowy od osób prawnych </t>
  </si>
  <si>
    <t>OO20</t>
  </si>
  <si>
    <t xml:space="preserve">Pobór  podatków,  opłat i  niepodatkowych  należności  budżetowych </t>
  </si>
  <si>
    <t xml:space="preserve">Wpływy z różnych opłat </t>
  </si>
  <si>
    <t>Dz.758 - RÓŻNE  ROZLICZENIA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</si>
  <si>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</si>
  <si>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</si>
  <si>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</si>
  <si>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</si>
  <si>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Pozostałe odsetki </t>
  </si>
  <si>
    <t xml:space="preserve">O920 </t>
  </si>
  <si>
    <t>Część równoważąca subwencji ogólnej dla gmin</t>
  </si>
  <si>
    <t>Dz.801 - OŚWIATA  I  WYCHOWANIE</t>
  </si>
  <si>
    <t>Szkoły podstawowe</t>
  </si>
  <si>
    <t xml:space="preserve">jednostek samorządu  terytorialnego  lub  innych  jednostek  zaliczanych  do </t>
  </si>
  <si>
    <t>Wpływy z usług</t>
  </si>
  <si>
    <t>O830</t>
  </si>
  <si>
    <t xml:space="preserve">Dotacje  celowe  otrzymane  z budżetu  państwa  na  realizację  własnych </t>
  </si>
  <si>
    <t>zadań  bieżących  gmin (związków  gmin)</t>
  </si>
  <si>
    <t xml:space="preserve">Przedszkola </t>
  </si>
  <si>
    <t>Dowożenie  uczniów  do  szkół</t>
  </si>
  <si>
    <t>Dz.852 - POMOC  SPOŁECZNA</t>
  </si>
  <si>
    <t xml:space="preserve">Świadczenia  rodzinne  oraz składki  na  ubezpieczenia  emerytalne i </t>
  </si>
  <si>
    <t xml:space="preserve">rentowe  z  ubezpieczenia  społecznego 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</si>
  <si>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</si>
  <si>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</si>
  <si>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</si>
  <si>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 xml:space="preserve">Dotacje celowe otrzymane z budżetu państwa na inwestycje i zakupy inwestycyjne  </t>
  </si>
  <si>
    <t>z zakresu administracji rządowej oraz innych zadań zleconych gminom ustawami</t>
  </si>
  <si>
    <t>Składki  na  ubezpieczenie  zdrowotne  opłacane  za  osoby</t>
  </si>
  <si>
    <t xml:space="preserve">pobierające  niektóre  świadczenia  z  pomocy  społecznej  oraz </t>
  </si>
  <si>
    <t xml:space="preserve">niektóre  świadczenia  rodzinne. </t>
  </si>
  <si>
    <t xml:space="preserve">Dotacje  celowe  otrzymane  z  budżetu  państwa  na  realizację zadań  bieżących </t>
  </si>
  <si>
    <t>(związkom gmin)  ustawami</t>
  </si>
  <si>
    <t xml:space="preserve">Zasiłki  i  pomoc  w  naturze  oraz  składki  na  ubezpieczenia  społeczne </t>
  </si>
  <si>
    <t xml:space="preserve">Dotacje  celowe  otrzymane  z  budżetu  państwa  na  realizację  zadań  bieżących </t>
  </si>
  <si>
    <t>z  zakresu  administracji   rządowej  oraz  innych  zadań  zleconych  gminie</t>
  </si>
  <si>
    <t>Ośrodki  Pomocy  Społecznej</t>
  </si>
  <si>
    <t>zadań  bieżących  gmin  (związków  gmin)</t>
  </si>
  <si>
    <t xml:space="preserve">Usługi  opiekuńcze  i  specjalistyczne  usługi  opiekuńcze </t>
  </si>
  <si>
    <t>Dz. 853 - POZOSTAŁE ZADANIA W ZAKRESIE POLITYKI SPOŁECZNEJ</t>
  </si>
  <si>
    <t>Dotacje rozwojowe oraz środki na finansowanie Wspólnej Polityki Rolnej</t>
  </si>
  <si>
    <t>Dz. 854 - EDUKUCYJNA  OPIEKA  WYCHOWAWCZA</t>
  </si>
  <si>
    <t>Świetlice  szkolne</t>
  </si>
  <si>
    <t>Pomoc materialna dla uczniów</t>
  </si>
  <si>
    <t>Szkolne  schroniska  młodzieżowe</t>
  </si>
  <si>
    <t xml:space="preserve">Wpływy z usług </t>
  </si>
  <si>
    <t>Dotacje celowe otrzymane z powiatu na zadania bieżace realizowane na podstawie</t>
  </si>
  <si>
    <t xml:space="preserve"> porozumień   /umów/  między  jednostkami  samorzadu  teryterialnego</t>
  </si>
  <si>
    <t>Pozostała  działalność</t>
  </si>
  <si>
    <t>Pozostałe odsetki</t>
  </si>
  <si>
    <t>Dz.900 - GOSPODARKA  KOMUNALNA  I  OCHRONA   ŚRODOWISKA</t>
  </si>
  <si>
    <t xml:space="preserve">Zakłady  Gospodarki  Komunalnej </t>
  </si>
  <si>
    <t xml:space="preserve">Wpływy  do  budżetu  nadwyżki  środków  obrotowych  zakładu  budżetowego </t>
  </si>
  <si>
    <t>Wpływy i wydatki związane z gromadzeniem środków z opłat  produktowych</t>
  </si>
  <si>
    <t xml:space="preserve">Wpływy z opłaty produktowej </t>
  </si>
  <si>
    <t>O400</t>
  </si>
  <si>
    <t>Dz.921 - KULTURA  I  OCHRONA   DZIEDZICTWA   NARODOWEGO</t>
  </si>
  <si>
    <t xml:space="preserve">Domy i ośrodki kultury, świetlice i kluby </t>
  </si>
  <si>
    <t xml:space="preserve">Dz.926 - KULTURA  FIZYCZNA  I  SPORT </t>
  </si>
  <si>
    <t>Zadania w zakresie kultury fizycznej i sportu</t>
  </si>
  <si>
    <t>Wpływy z tytułu pomocy finansowej udzielanej między jednostkami samorządu</t>
  </si>
  <si>
    <t>terytorialnego na dofinansowanie własnych zadań bieżących</t>
  </si>
  <si>
    <t xml:space="preserve">Razem  </t>
  </si>
  <si>
    <t xml:space="preserve">                                      z dnia 29 grudnia 2008 roku</t>
  </si>
  <si>
    <t xml:space="preserve">                                      Załącznik nr 1 do uchwały Rady Gminy Zaniemyśl </t>
  </si>
  <si>
    <t>Przewodnicząca Rady Gminy</t>
  </si>
  <si>
    <t>( - Alina Frąckowiak</t>
  </si>
  <si>
    <t>sporządziła :</t>
  </si>
  <si>
    <t>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</si>
</sst>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5">
    <font>
      <sz val="10"/>
      <name val="Arial"/>
      <family val="0"/>
    </font>
    <font>
      <sz val="11"/>
      <name val="Arial CE"/>
      <family val="0"/>
    </font>
    <font>
      <b/>
      <sz val="12"/>
      <name val="Arial CE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b/>
      <u val="single"/>
      <sz val="10"/>
      <name val="Arial CE"/>
      <family val="0"/>
    </font>
    <font>
      <sz val="8"/>
      <name val="Arial"/>
      <family val="0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4" fontId="6" fillId="2" borderId="6" xfId="0" applyNumberFormat="1" applyFont="1" applyFill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" fontId="6" fillId="0" borderId="7" xfId="0" applyNumberFormat="1" applyFont="1" applyBorder="1" applyAlignment="1">
      <alignment/>
    </xf>
    <xf numFmtId="0" fontId="7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/>
    </xf>
    <xf numFmtId="0" fontId="7" fillId="3" borderId="13" xfId="0" applyFont="1" applyFill="1" applyBorder="1" applyAlignment="1">
      <alignment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ont="1" applyBorder="1" applyAlignment="1">
      <alignment/>
    </xf>
    <xf numFmtId="0" fontId="7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4" fontId="7" fillId="0" borderId="12" xfId="0" applyNumberFormat="1" applyFont="1" applyFill="1" applyBorder="1" applyAlignment="1">
      <alignment/>
    </xf>
    <xf numFmtId="0" fontId="6" fillId="2" borderId="16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6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4" fontId="6" fillId="2" borderId="6" xfId="0" applyNumberFormat="1" applyFont="1" applyFill="1" applyBorder="1" applyAlignment="1">
      <alignment/>
    </xf>
    <xf numFmtId="0" fontId="5" fillId="0" borderId="8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" fontId="5" fillId="0" borderId="21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0" fontId="8" fillId="0" borderId="12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" fontId="6" fillId="0" borderId="20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7" fillId="3" borderId="17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4" fontId="7" fillId="0" borderId="13" xfId="0" applyNumberFormat="1" applyFont="1" applyBorder="1" applyAlignment="1">
      <alignment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9" fillId="2" borderId="3" xfId="0" applyFont="1" applyFill="1" applyBorder="1" applyAlignment="1">
      <alignment wrapText="1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" fontId="5" fillId="2" borderId="22" xfId="0" applyNumberFormat="1" applyFont="1" applyFill="1" applyBorder="1" applyAlignment="1">
      <alignment/>
    </xf>
    <xf numFmtId="4" fontId="5" fillId="2" borderId="5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4" fontId="6" fillId="0" borderId="24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" fontId="5" fillId="0" borderId="24" xfId="0" applyNumberFormat="1" applyFont="1" applyBorder="1" applyAlignment="1">
      <alignment/>
    </xf>
    <xf numFmtId="0" fontId="6" fillId="2" borderId="13" xfId="0" applyFont="1" applyFill="1" applyBorder="1" applyAlignment="1">
      <alignment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7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3" borderId="13" xfId="0" applyFont="1" applyFill="1" applyBorder="1" applyAlignment="1">
      <alignment/>
    </xf>
    <xf numFmtId="0" fontId="6" fillId="3" borderId="13" xfId="0" applyFont="1" applyFill="1" applyBorder="1" applyAlignment="1">
      <alignment horizontal="center"/>
    </xf>
    <xf numFmtId="4" fontId="6" fillId="0" borderId="13" xfId="0" applyNumberFormat="1" applyFont="1" applyBorder="1" applyAlignment="1">
      <alignment/>
    </xf>
    <xf numFmtId="0" fontId="10" fillId="2" borderId="29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/>
    </xf>
    <xf numFmtId="0" fontId="5" fillId="0" borderId="30" xfId="0" applyFont="1" applyBorder="1" applyAlignment="1">
      <alignment wrapText="1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5" fillId="0" borderId="31" xfId="0" applyNumberFormat="1" applyFont="1" applyBorder="1" applyAlignment="1">
      <alignment/>
    </xf>
    <xf numFmtId="0" fontId="0" fillId="0" borderId="9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/>
    </xf>
    <xf numFmtId="0" fontId="10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 horizontal="center"/>
    </xf>
    <xf numFmtId="4" fontId="6" fillId="0" borderId="20" xfId="0" applyNumberFormat="1" applyFont="1" applyBorder="1" applyAlignment="1">
      <alignment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4" fontId="7" fillId="2" borderId="13" xfId="0" applyNumberFormat="1" applyFont="1" applyFill="1" applyBorder="1" applyAlignment="1">
      <alignment/>
    </xf>
    <xf numFmtId="0" fontId="6" fillId="2" borderId="26" xfId="0" applyFont="1" applyFill="1" applyBorder="1" applyAlignment="1">
      <alignment/>
    </xf>
    <xf numFmtId="0" fontId="6" fillId="2" borderId="32" xfId="0" applyFont="1" applyFill="1" applyBorder="1" applyAlignment="1">
      <alignment horizontal="center"/>
    </xf>
    <xf numFmtId="4" fontId="7" fillId="2" borderId="26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0" fillId="3" borderId="13" xfId="0" applyFont="1" applyFill="1" applyBorder="1" applyAlignment="1">
      <alignment/>
    </xf>
    <xf numFmtId="0" fontId="0" fillId="3" borderId="14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3" borderId="24" xfId="0" applyFont="1" applyFill="1" applyBorder="1" applyAlignment="1">
      <alignment/>
    </xf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4" fontId="7" fillId="0" borderId="15" xfId="0" applyNumberFormat="1" applyFont="1" applyBorder="1" applyAlignment="1">
      <alignment/>
    </xf>
    <xf numFmtId="0" fontId="7" fillId="3" borderId="13" xfId="0" applyFont="1" applyFill="1" applyBorder="1" applyAlignment="1">
      <alignment/>
    </xf>
    <xf numFmtId="4" fontId="7" fillId="3" borderId="13" xfId="0" applyNumberFormat="1" applyFont="1" applyFill="1" applyBorder="1" applyAlignment="1">
      <alignment/>
    </xf>
    <xf numFmtId="4" fontId="7" fillId="0" borderId="13" xfId="0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4" fontId="6" fillId="0" borderId="24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7" fillId="0" borderId="32" xfId="0" applyFont="1" applyBorder="1" applyAlignment="1">
      <alignment horizontal="center"/>
    </xf>
    <xf numFmtId="4" fontId="0" fillId="0" borderId="26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5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0" fillId="0" borderId="11" xfId="0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6" fillId="0" borderId="17" xfId="0" applyFont="1" applyBorder="1" applyAlignment="1">
      <alignment horizontal="center"/>
    </xf>
    <xf numFmtId="4" fontId="6" fillId="0" borderId="15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" fontId="7" fillId="0" borderId="12" xfId="0" applyNumberFormat="1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3" borderId="15" xfId="0" applyFont="1" applyFill="1" applyBorder="1" applyAlignment="1">
      <alignment/>
    </xf>
    <xf numFmtId="0" fontId="6" fillId="3" borderId="19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4" fontId="5" fillId="0" borderId="13" xfId="0" applyNumberFormat="1" applyFont="1" applyBorder="1" applyAlignment="1">
      <alignment/>
    </xf>
    <xf numFmtId="0" fontId="6" fillId="3" borderId="7" xfId="0" applyFont="1" applyFill="1" applyBorder="1" applyAlignment="1">
      <alignment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12" fillId="2" borderId="6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6" fillId="3" borderId="20" xfId="0" applyFont="1" applyFill="1" applyBorder="1" applyAlignment="1">
      <alignment/>
    </xf>
    <xf numFmtId="0" fontId="6" fillId="3" borderId="20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4" fontId="6" fillId="3" borderId="20" xfId="0" applyNumberFormat="1" applyFont="1" applyFill="1" applyBorder="1" applyAlignment="1">
      <alignment/>
    </xf>
    <xf numFmtId="0" fontId="7" fillId="3" borderId="15" xfId="0" applyFont="1" applyFill="1" applyBorder="1" applyAlignment="1">
      <alignment/>
    </xf>
    <xf numFmtId="0" fontId="6" fillId="3" borderId="15" xfId="0" applyFont="1" applyFill="1" applyBorder="1" applyAlignment="1">
      <alignment horizontal="center"/>
    </xf>
    <xf numFmtId="0" fontId="7" fillId="3" borderId="26" xfId="0" applyFont="1" applyFill="1" applyBorder="1" applyAlignment="1">
      <alignment/>
    </xf>
    <xf numFmtId="0" fontId="7" fillId="0" borderId="24" xfId="0" applyFont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4" xfId="0" applyFont="1" applyFill="1" applyBorder="1" applyAlignment="1">
      <alignment/>
    </xf>
    <xf numFmtId="0" fontId="7" fillId="3" borderId="33" xfId="0" applyFont="1" applyFill="1" applyBorder="1" applyAlignment="1">
      <alignment horizontal="center"/>
    </xf>
    <xf numFmtId="1" fontId="7" fillId="3" borderId="2" xfId="0" applyNumberFormat="1" applyFont="1" applyFill="1" applyBorder="1" applyAlignment="1">
      <alignment horizontal="center"/>
    </xf>
    <xf numFmtId="4" fontId="6" fillId="3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4"/>
  <sheetViews>
    <sheetView tabSelected="1" workbookViewId="0" topLeftCell="A256">
      <selection activeCell="A277" sqref="A271:A277"/>
    </sheetView>
  </sheetViews>
  <sheetFormatPr defaultColWidth="9.140625" defaultRowHeight="12.75"/>
  <cols>
    <col min="1" max="1" width="72.00390625" style="0" customWidth="1"/>
    <col min="2" max="2" width="6.7109375" style="2" customWidth="1"/>
    <col min="3" max="3" width="6.28125" style="1" customWidth="1"/>
    <col min="4" max="4" width="13.8515625" style="0" customWidth="1"/>
    <col min="5" max="5" width="11.28125" style="0" customWidth="1"/>
    <col min="6" max="6" width="12.00390625" style="0" customWidth="1"/>
    <col min="7" max="7" width="13.8515625" style="0" customWidth="1"/>
  </cols>
  <sheetData>
    <row r="1" ht="12.75">
      <c r="B1" t="s">
        <v>188</v>
      </c>
    </row>
    <row r="2" ht="12.75">
      <c r="B2" t="s">
        <v>187</v>
      </c>
    </row>
    <row r="3" ht="12.75">
      <c r="B3" t="s">
        <v>0</v>
      </c>
    </row>
    <row r="5" ht="15.75">
      <c r="A5" s="3" t="s">
        <v>1</v>
      </c>
    </row>
    <row r="7" spans="4:7" ht="15" thickBot="1">
      <c r="D7" s="4"/>
      <c r="G7" s="4" t="s">
        <v>2</v>
      </c>
    </row>
    <row r="8" spans="1:7" ht="26.25" thickBot="1">
      <c r="A8" s="5" t="s">
        <v>3</v>
      </c>
      <c r="B8" s="5" t="s">
        <v>4</v>
      </c>
      <c r="C8" s="6" t="s">
        <v>5</v>
      </c>
      <c r="D8" s="5" t="s">
        <v>6</v>
      </c>
      <c r="E8" s="5" t="s">
        <v>7</v>
      </c>
      <c r="F8" s="5" t="s">
        <v>8</v>
      </c>
      <c r="G8" s="5" t="s">
        <v>9</v>
      </c>
    </row>
    <row r="9" spans="1:7" ht="13.5" thickBot="1">
      <c r="A9" s="7" t="s">
        <v>10</v>
      </c>
      <c r="B9" s="8"/>
      <c r="C9" s="9"/>
      <c r="D9" s="10">
        <f>D16+D10+D13</f>
        <v>680860</v>
      </c>
      <c r="E9" s="10">
        <f>E16+E10+E13</f>
        <v>13000</v>
      </c>
      <c r="F9" s="10">
        <f>F16+F10+F13</f>
        <v>0</v>
      </c>
      <c r="G9" s="10">
        <f>G16+G10+G13</f>
        <v>693860</v>
      </c>
    </row>
    <row r="10" spans="1:7" ht="14.25" thickBot="1" thickTop="1">
      <c r="A10" s="11" t="s">
        <v>11</v>
      </c>
      <c r="B10" s="12" t="s">
        <v>12</v>
      </c>
      <c r="C10" s="13"/>
      <c r="D10" s="14">
        <f>SUM(D11:D12)</f>
        <v>55110</v>
      </c>
      <c r="E10" s="14">
        <f>SUM(E11:E12)</f>
        <v>0</v>
      </c>
      <c r="F10" s="14">
        <f>SUM(F11:F12)</f>
        <v>0</v>
      </c>
      <c r="G10" s="14">
        <f>SUM(G11:G12)</f>
        <v>55110</v>
      </c>
    </row>
    <row r="11" spans="1:7" ht="12.75">
      <c r="A11" s="15" t="s">
        <v>13</v>
      </c>
      <c r="B11" s="16"/>
      <c r="C11" s="17" t="s">
        <v>14</v>
      </c>
      <c r="D11" s="18">
        <v>55110</v>
      </c>
      <c r="E11" s="18"/>
      <c r="F11" s="18"/>
      <c r="G11" s="18">
        <v>55110</v>
      </c>
    </row>
    <row r="12" spans="1:7" ht="13.5" thickBot="1">
      <c r="A12" s="19"/>
      <c r="B12" s="20"/>
      <c r="C12" s="21"/>
      <c r="D12" s="22"/>
      <c r="E12" s="22"/>
      <c r="F12" s="22"/>
      <c r="G12" s="22"/>
    </row>
    <row r="13" spans="1:7" ht="14.25" thickBot="1" thickTop="1">
      <c r="A13" s="11" t="s">
        <v>15</v>
      </c>
      <c r="B13" s="12" t="s">
        <v>16</v>
      </c>
      <c r="C13" s="13"/>
      <c r="D13" s="14">
        <f>SUM(D14)</f>
        <v>365390</v>
      </c>
      <c r="E13" s="14">
        <f>SUM(E14)</f>
        <v>13000</v>
      </c>
      <c r="F13" s="14">
        <f>SUM(F14)</f>
        <v>0</v>
      </c>
      <c r="G13" s="14">
        <f>SUM(G14)</f>
        <v>378390</v>
      </c>
    </row>
    <row r="14" spans="1:7" ht="12.75">
      <c r="A14" s="23" t="s">
        <v>17</v>
      </c>
      <c r="B14" s="24"/>
      <c r="C14" s="25" t="s">
        <v>18</v>
      </c>
      <c r="D14" s="26">
        <v>365390</v>
      </c>
      <c r="E14" s="26">
        <v>13000</v>
      </c>
      <c r="F14" s="26"/>
      <c r="G14" s="26">
        <v>378390</v>
      </c>
    </row>
    <row r="15" spans="1:7" ht="13.5" thickBot="1">
      <c r="A15" s="27"/>
      <c r="B15" s="28"/>
      <c r="C15" s="28"/>
      <c r="D15" s="29"/>
      <c r="E15" s="29"/>
      <c r="F15" s="29"/>
      <c r="G15" s="29"/>
    </row>
    <row r="16" spans="1:7" s="30" customFormat="1" ht="14.25" thickBot="1" thickTop="1">
      <c r="A16" s="11" t="s">
        <v>19</v>
      </c>
      <c r="B16" s="12" t="s">
        <v>20</v>
      </c>
      <c r="C16" s="13"/>
      <c r="D16" s="14">
        <f>SUM(D17:D19)</f>
        <v>260360</v>
      </c>
      <c r="E16" s="14">
        <f>SUM(E17:E19)</f>
        <v>0</v>
      </c>
      <c r="F16" s="14">
        <f>SUM(F17:F19)</f>
        <v>0</v>
      </c>
      <c r="G16" s="14">
        <f>SUM(G17:G19)</f>
        <v>260360</v>
      </c>
    </row>
    <row r="17" spans="1:7" s="30" customFormat="1" ht="12.75">
      <c r="A17" s="31" t="s">
        <v>21</v>
      </c>
      <c r="B17" s="28"/>
      <c r="C17" s="28"/>
      <c r="D17" s="29"/>
      <c r="E17" s="29"/>
      <c r="F17" s="29"/>
      <c r="G17" s="29"/>
    </row>
    <row r="18" spans="1:7" s="30" customFormat="1" ht="12.75">
      <c r="A18" s="27" t="s">
        <v>22</v>
      </c>
      <c r="B18" s="28"/>
      <c r="C18" s="28"/>
      <c r="D18" s="29"/>
      <c r="E18" s="29"/>
      <c r="F18" s="29"/>
      <c r="G18" s="29"/>
    </row>
    <row r="19" spans="1:7" s="30" customFormat="1" ht="12.75">
      <c r="A19" s="27" t="s">
        <v>23</v>
      </c>
      <c r="B19" s="28"/>
      <c r="C19" s="32">
        <v>2010</v>
      </c>
      <c r="D19" s="26">
        <v>260360</v>
      </c>
      <c r="E19" s="26"/>
      <c r="F19" s="26"/>
      <c r="G19" s="26">
        <v>260360</v>
      </c>
    </row>
    <row r="20" spans="1:7" s="30" customFormat="1" ht="12.75">
      <c r="A20" s="33"/>
      <c r="B20" s="28"/>
      <c r="C20" s="32"/>
      <c r="D20" s="34"/>
      <c r="E20" s="34"/>
      <c r="F20" s="34"/>
      <c r="G20" s="34"/>
    </row>
    <row r="21" spans="1:7" s="30" customFormat="1" ht="13.5" thickBot="1">
      <c r="A21" s="7" t="s">
        <v>24</v>
      </c>
      <c r="B21" s="8"/>
      <c r="C21" s="35"/>
      <c r="D21" s="10">
        <f>D22</f>
        <v>6600</v>
      </c>
      <c r="E21" s="10">
        <f>E22</f>
        <v>0</v>
      </c>
      <c r="F21" s="10">
        <f>F22</f>
        <v>0</v>
      </c>
      <c r="G21" s="10">
        <f>G22</f>
        <v>6600</v>
      </c>
    </row>
    <row r="22" spans="1:7" ht="14.25" thickBot="1" thickTop="1">
      <c r="A22" s="11" t="s">
        <v>25</v>
      </c>
      <c r="B22" s="12" t="s">
        <v>26</v>
      </c>
      <c r="C22" s="13"/>
      <c r="D22" s="14">
        <f>SUM(D23:D27)</f>
        <v>6600</v>
      </c>
      <c r="E22" s="14">
        <f>SUM(E23:E27)</f>
        <v>0</v>
      </c>
      <c r="F22" s="14">
        <f>SUM(F23:F27)</f>
        <v>0</v>
      </c>
      <c r="G22" s="14">
        <f>SUM(G23:G27)</f>
        <v>6600</v>
      </c>
    </row>
    <row r="23" spans="1:7" ht="12.75">
      <c r="A23" s="31" t="s">
        <v>27</v>
      </c>
      <c r="B23" s="36"/>
      <c r="C23" s="37"/>
      <c r="D23" s="38"/>
      <c r="E23" s="38"/>
      <c r="F23" s="38"/>
      <c r="G23" s="38"/>
    </row>
    <row r="24" spans="1:7" ht="12.75">
      <c r="A24" s="27" t="s">
        <v>28</v>
      </c>
      <c r="B24" s="39"/>
      <c r="C24" s="40"/>
      <c r="D24" s="41"/>
      <c r="E24" s="41"/>
      <c r="F24" s="41"/>
      <c r="G24" s="41"/>
    </row>
    <row r="25" spans="1:7" ht="12.75">
      <c r="A25" s="42" t="s">
        <v>29</v>
      </c>
      <c r="B25" s="39"/>
      <c r="C25" s="40" t="s">
        <v>30</v>
      </c>
      <c r="D25" s="41">
        <v>2500</v>
      </c>
      <c r="E25" s="41"/>
      <c r="F25" s="41"/>
      <c r="G25" s="41">
        <v>2500</v>
      </c>
    </row>
    <row r="26" spans="1:7" ht="12.75">
      <c r="A26" s="43" t="s">
        <v>31</v>
      </c>
      <c r="B26" s="39"/>
      <c r="C26" s="37" t="s">
        <v>32</v>
      </c>
      <c r="D26" s="38">
        <v>4000</v>
      </c>
      <c r="E26" s="38"/>
      <c r="F26" s="38"/>
      <c r="G26" s="38">
        <v>4000</v>
      </c>
    </row>
    <row r="27" spans="1:7" ht="12.75">
      <c r="A27" s="23" t="s">
        <v>33</v>
      </c>
      <c r="B27" s="24"/>
      <c r="C27" s="25" t="s">
        <v>34</v>
      </c>
      <c r="D27" s="38">
        <v>100</v>
      </c>
      <c r="E27" s="38"/>
      <c r="F27" s="38"/>
      <c r="G27" s="38">
        <v>100</v>
      </c>
    </row>
    <row r="28" spans="1:7" ht="12.75">
      <c r="A28" s="31"/>
      <c r="B28" s="39"/>
      <c r="C28" s="37"/>
      <c r="D28" s="38"/>
      <c r="E28" s="38"/>
      <c r="F28" s="38"/>
      <c r="G28" s="38"/>
    </row>
    <row r="29" spans="1:7" ht="13.5" thickBot="1">
      <c r="A29" s="7" t="s">
        <v>35</v>
      </c>
      <c r="B29" s="44"/>
      <c r="C29" s="45"/>
      <c r="D29" s="46">
        <f>D36+D30+D33</f>
        <v>277553</v>
      </c>
      <c r="E29" s="46">
        <f>E36+E30+E33</f>
        <v>1952</v>
      </c>
      <c r="F29" s="46">
        <f>F36+F30+F33</f>
        <v>0</v>
      </c>
      <c r="G29" s="46">
        <f>G36+G30+G33</f>
        <v>279505</v>
      </c>
    </row>
    <row r="30" spans="1:7" ht="14.25" thickBot="1" thickTop="1">
      <c r="A30" s="47" t="s">
        <v>36</v>
      </c>
      <c r="B30" s="48">
        <v>60013</v>
      </c>
      <c r="C30" s="49"/>
      <c r="D30" s="50">
        <f>SUM(D31)</f>
        <v>33300</v>
      </c>
      <c r="E30" s="50">
        <f>SUM(E31)</f>
        <v>0</v>
      </c>
      <c r="F30" s="50">
        <f>SUM(F31)</f>
        <v>0</v>
      </c>
      <c r="G30" s="50">
        <f>SUM(G31)</f>
        <v>33300</v>
      </c>
    </row>
    <row r="31" spans="1:7" ht="12.75">
      <c r="A31" s="51" t="s">
        <v>13</v>
      </c>
      <c r="B31" s="52"/>
      <c r="C31" s="53" t="s">
        <v>14</v>
      </c>
      <c r="D31" s="54">
        <v>33300</v>
      </c>
      <c r="E31" s="54"/>
      <c r="F31" s="54"/>
      <c r="G31" s="54">
        <v>33300</v>
      </c>
    </row>
    <row r="32" spans="1:7" ht="12.75">
      <c r="A32" s="55"/>
      <c r="B32" s="28"/>
      <c r="C32" s="56"/>
      <c r="D32" s="57"/>
      <c r="E32" s="57"/>
      <c r="F32" s="57"/>
      <c r="G32" s="57"/>
    </row>
    <row r="33" spans="1:7" ht="13.5" thickBot="1">
      <c r="A33" s="58" t="s">
        <v>37</v>
      </c>
      <c r="B33" s="59">
        <v>60014</v>
      </c>
      <c r="C33" s="60"/>
      <c r="D33" s="61">
        <f>SUM(D34)</f>
        <v>25003</v>
      </c>
      <c r="E33" s="62">
        <f>SUM(E34)</f>
        <v>0</v>
      </c>
      <c r="F33" s="62">
        <f>SUM(F34)</f>
        <v>0</v>
      </c>
      <c r="G33" s="61">
        <f>SUM(G34)</f>
        <v>25003</v>
      </c>
    </row>
    <row r="34" spans="1:7" ht="24">
      <c r="A34" s="63" t="s">
        <v>38</v>
      </c>
      <c r="B34" s="20"/>
      <c r="C34" s="64">
        <v>6620</v>
      </c>
      <c r="D34" s="34">
        <v>25003</v>
      </c>
      <c r="E34" s="34"/>
      <c r="F34" s="34"/>
      <c r="G34" s="34">
        <v>25003</v>
      </c>
    </row>
    <row r="35" spans="1:7" ht="12.75">
      <c r="A35" s="55"/>
      <c r="B35" s="28"/>
      <c r="C35" s="56"/>
      <c r="D35" s="57"/>
      <c r="E35" s="57"/>
      <c r="F35" s="57"/>
      <c r="G35" s="57"/>
    </row>
    <row r="36" spans="1:7" ht="13.5" thickBot="1">
      <c r="A36" s="65" t="s">
        <v>39</v>
      </c>
      <c r="B36" s="66">
        <v>60016</v>
      </c>
      <c r="C36" s="67"/>
      <c r="D36" s="68">
        <f>SUM(D37:D43)</f>
        <v>219250</v>
      </c>
      <c r="E36" s="68">
        <f>SUM(E37:E43)</f>
        <v>1952</v>
      </c>
      <c r="F36" s="68">
        <f>SUM(F37:F43)</f>
        <v>0</v>
      </c>
      <c r="G36" s="68">
        <f>SUM(G37:G43)</f>
        <v>221202</v>
      </c>
    </row>
    <row r="37" spans="1:7" ht="12.75">
      <c r="A37" s="23" t="s">
        <v>17</v>
      </c>
      <c r="B37" s="24"/>
      <c r="C37" s="25" t="s">
        <v>18</v>
      </c>
      <c r="D37" s="69">
        <v>60000</v>
      </c>
      <c r="E37" s="69"/>
      <c r="F37" s="70"/>
      <c r="G37" s="69">
        <v>60000</v>
      </c>
    </row>
    <row r="38" spans="1:7" ht="12.75">
      <c r="A38" s="51" t="s">
        <v>13</v>
      </c>
      <c r="B38" s="52"/>
      <c r="C38" s="53" t="s">
        <v>14</v>
      </c>
      <c r="D38" s="144">
        <v>0</v>
      </c>
      <c r="E38" s="144">
        <v>1952</v>
      </c>
      <c r="F38" s="112"/>
      <c r="G38" s="144">
        <v>1952</v>
      </c>
    </row>
    <row r="39" spans="1:7" ht="12.75">
      <c r="A39" s="27" t="s">
        <v>40</v>
      </c>
      <c r="B39" s="36"/>
      <c r="C39" s="71"/>
      <c r="D39" s="41"/>
      <c r="E39" s="41"/>
      <c r="F39" s="41"/>
      <c r="G39" s="41"/>
    </row>
    <row r="40" spans="1:7" ht="12.75">
      <c r="A40" s="27" t="s">
        <v>41</v>
      </c>
      <c r="B40" s="39"/>
      <c r="C40" s="71"/>
      <c r="D40" s="41"/>
      <c r="E40" s="41"/>
      <c r="F40" s="41"/>
      <c r="G40" s="41"/>
    </row>
    <row r="41" spans="1:7" ht="12.75">
      <c r="A41" s="27" t="s">
        <v>42</v>
      </c>
      <c r="B41" s="39"/>
      <c r="C41" s="71">
        <v>6260</v>
      </c>
      <c r="D41" s="41">
        <v>131250</v>
      </c>
      <c r="E41" s="41"/>
      <c r="F41" s="41"/>
      <c r="G41" s="41">
        <v>131250</v>
      </c>
    </row>
    <row r="42" spans="1:7" ht="12.75">
      <c r="A42" s="72" t="s">
        <v>43</v>
      </c>
      <c r="B42" s="39"/>
      <c r="C42" s="71"/>
      <c r="D42" s="41"/>
      <c r="E42" s="41"/>
      <c r="F42" s="41"/>
      <c r="G42" s="41"/>
    </row>
    <row r="43" spans="1:7" ht="12.75">
      <c r="A43" s="72" t="s">
        <v>44</v>
      </c>
      <c r="B43" s="39"/>
      <c r="C43" s="71">
        <v>6300</v>
      </c>
      <c r="D43" s="41">
        <v>28000</v>
      </c>
      <c r="E43" s="41"/>
      <c r="F43" s="41"/>
      <c r="G43" s="41">
        <v>28000</v>
      </c>
    </row>
    <row r="44" spans="1:7" ht="12.75">
      <c r="A44" s="27"/>
      <c r="B44" s="39"/>
      <c r="C44" s="71"/>
      <c r="D44" s="41"/>
      <c r="E44" s="41"/>
      <c r="F44" s="41"/>
      <c r="G44" s="41"/>
    </row>
    <row r="45" spans="1:7" ht="13.5" thickBot="1">
      <c r="A45" s="7" t="s">
        <v>45</v>
      </c>
      <c r="B45" s="44"/>
      <c r="C45" s="45"/>
      <c r="D45" s="46">
        <f>D46</f>
        <v>410680</v>
      </c>
      <c r="E45" s="46">
        <f>E46</f>
        <v>215800</v>
      </c>
      <c r="F45" s="46">
        <f>F46</f>
        <v>13089</v>
      </c>
      <c r="G45" s="46">
        <f>G46</f>
        <v>613391</v>
      </c>
    </row>
    <row r="46" spans="1:7" ht="14.25" thickBot="1" thickTop="1">
      <c r="A46" s="11" t="s">
        <v>46</v>
      </c>
      <c r="B46" s="12">
        <v>70005</v>
      </c>
      <c r="C46" s="13"/>
      <c r="D46" s="14">
        <f>SUM(D47:D55)</f>
        <v>410680</v>
      </c>
      <c r="E46" s="14">
        <f>SUM(E47:E55)</f>
        <v>215800</v>
      </c>
      <c r="F46" s="14">
        <f>SUM(F47:F55)</f>
        <v>13089</v>
      </c>
      <c r="G46" s="14">
        <f>SUM(G47:G55)</f>
        <v>613391</v>
      </c>
    </row>
    <row r="47" spans="1:7" ht="12.75">
      <c r="A47" s="73" t="s">
        <v>47</v>
      </c>
      <c r="B47" s="36"/>
      <c r="C47" s="74" t="s">
        <v>48</v>
      </c>
      <c r="D47" s="75">
        <v>11930</v>
      </c>
      <c r="E47" s="75"/>
      <c r="F47" s="75"/>
      <c r="G47" s="75">
        <v>11930</v>
      </c>
    </row>
    <row r="48" spans="1:7" ht="12.75">
      <c r="A48" s="31" t="s">
        <v>27</v>
      </c>
      <c r="B48" s="76"/>
      <c r="C48" s="77"/>
      <c r="D48" s="75"/>
      <c r="E48" s="75"/>
      <c r="F48" s="75"/>
      <c r="G48" s="75"/>
    </row>
    <row r="49" spans="1:7" ht="12.75">
      <c r="A49" s="27" t="s">
        <v>28</v>
      </c>
      <c r="B49" s="76"/>
      <c r="C49" s="77"/>
      <c r="D49" s="75"/>
      <c r="E49" s="75"/>
      <c r="F49" s="75"/>
      <c r="G49" s="75"/>
    </row>
    <row r="50" spans="1:7" ht="12.75">
      <c r="A50" s="42" t="s">
        <v>29</v>
      </c>
      <c r="B50" s="24"/>
      <c r="C50" s="25" t="s">
        <v>30</v>
      </c>
      <c r="D50" s="75">
        <v>43500</v>
      </c>
      <c r="E50" s="75"/>
      <c r="F50" s="75">
        <v>13089</v>
      </c>
      <c r="G50" s="75">
        <v>30411</v>
      </c>
    </row>
    <row r="51" spans="1:7" ht="12.75">
      <c r="A51" s="23" t="s">
        <v>49</v>
      </c>
      <c r="B51" s="24"/>
      <c r="C51" s="77"/>
      <c r="D51" s="75"/>
      <c r="E51" s="75"/>
      <c r="F51" s="75"/>
      <c r="G51" s="75"/>
    </row>
    <row r="52" spans="1:7" ht="12.75">
      <c r="A52" s="23" t="s">
        <v>50</v>
      </c>
      <c r="B52" s="76"/>
      <c r="C52" s="78" t="s">
        <v>51</v>
      </c>
      <c r="D52" s="75">
        <v>10980</v>
      </c>
      <c r="E52" s="75"/>
      <c r="F52" s="75"/>
      <c r="G52" s="75">
        <v>10980</v>
      </c>
    </row>
    <row r="53" spans="1:7" ht="12.75">
      <c r="A53" s="23" t="s">
        <v>52</v>
      </c>
      <c r="B53" s="24"/>
      <c r="C53" s="25"/>
      <c r="D53" s="75"/>
      <c r="E53" s="75"/>
      <c r="F53" s="75"/>
      <c r="G53" s="75"/>
    </row>
    <row r="54" spans="1:7" ht="12.75">
      <c r="A54" s="23" t="s">
        <v>53</v>
      </c>
      <c r="B54" s="24"/>
      <c r="C54" s="25" t="s">
        <v>54</v>
      </c>
      <c r="D54" s="75">
        <v>340770</v>
      </c>
      <c r="E54" s="75">
        <v>213000</v>
      </c>
      <c r="F54" s="75"/>
      <c r="G54" s="75">
        <v>553770</v>
      </c>
    </row>
    <row r="55" spans="1:7" ht="12.75">
      <c r="A55" s="23" t="s">
        <v>33</v>
      </c>
      <c r="B55" s="24"/>
      <c r="C55" s="25" t="s">
        <v>34</v>
      </c>
      <c r="D55" s="75">
        <v>3500</v>
      </c>
      <c r="E55" s="75">
        <v>2800</v>
      </c>
      <c r="F55" s="75"/>
      <c r="G55" s="75">
        <v>6300</v>
      </c>
    </row>
    <row r="56" spans="1:7" ht="12.75">
      <c r="A56" s="23"/>
      <c r="B56" s="24"/>
      <c r="C56" s="25"/>
      <c r="D56" s="75"/>
      <c r="E56" s="75"/>
      <c r="F56" s="75"/>
      <c r="G56" s="75"/>
    </row>
    <row r="57" spans="1:7" ht="12.75">
      <c r="A57" s="23"/>
      <c r="B57" s="24"/>
      <c r="C57" s="25"/>
      <c r="D57" s="75"/>
      <c r="E57" s="75"/>
      <c r="F57" s="75"/>
      <c r="G57" s="75"/>
    </row>
    <row r="58" spans="1:7" ht="15.75" thickBot="1">
      <c r="A58" s="79" t="s">
        <v>55</v>
      </c>
      <c r="B58" s="80"/>
      <c r="C58" s="81"/>
      <c r="D58" s="82">
        <f>D59</f>
        <v>13700</v>
      </c>
      <c r="E58" s="83">
        <f>E59</f>
        <v>0</v>
      </c>
      <c r="F58" s="84">
        <f>F59</f>
        <v>0</v>
      </c>
      <c r="G58" s="82">
        <f>G59</f>
        <v>13700</v>
      </c>
    </row>
    <row r="59" spans="1:7" ht="14.25" thickBot="1" thickTop="1">
      <c r="A59" s="58" t="s">
        <v>56</v>
      </c>
      <c r="B59" s="59">
        <v>71004</v>
      </c>
      <c r="C59" s="60"/>
      <c r="D59" s="61">
        <f>SUM(D60:D61)</f>
        <v>13700</v>
      </c>
      <c r="E59" s="85">
        <f>SUM(E60:E61)</f>
        <v>0</v>
      </c>
      <c r="F59" s="62">
        <f>SUM(F60:F61)</f>
        <v>0</v>
      </c>
      <c r="G59" s="61">
        <f>SUM(G60:G61)</f>
        <v>13700</v>
      </c>
    </row>
    <row r="60" spans="1:7" ht="12.75">
      <c r="A60" s="23" t="s">
        <v>17</v>
      </c>
      <c r="B60" s="24"/>
      <c r="C60" s="25" t="s">
        <v>18</v>
      </c>
      <c r="D60" s="86">
        <v>13700</v>
      </c>
      <c r="E60" s="87"/>
      <c r="F60" s="88"/>
      <c r="G60" s="86">
        <v>13700</v>
      </c>
    </row>
    <row r="61" spans="1:7" ht="12.75">
      <c r="A61" s="23"/>
      <c r="B61" s="24"/>
      <c r="C61" s="25"/>
      <c r="D61" s="75"/>
      <c r="E61" s="75"/>
      <c r="F61" s="75"/>
      <c r="G61" s="75"/>
    </row>
    <row r="62" spans="1:7" ht="12.75">
      <c r="A62" s="23"/>
      <c r="B62" s="76"/>
      <c r="C62" s="25"/>
      <c r="D62" s="75"/>
      <c r="E62" s="75"/>
      <c r="F62" s="75"/>
      <c r="G62" s="75"/>
    </row>
    <row r="63" spans="1:7" ht="15.75" customHeight="1" thickBot="1">
      <c r="A63" s="7" t="s">
        <v>57</v>
      </c>
      <c r="B63" s="44"/>
      <c r="C63" s="45"/>
      <c r="D63" s="46">
        <f>D64+D71+D80</f>
        <v>82199</v>
      </c>
      <c r="E63" s="46">
        <f>E64+E71+E80</f>
        <v>6030</v>
      </c>
      <c r="F63" s="46">
        <f>F64+F71+F80</f>
        <v>0</v>
      </c>
      <c r="G63" s="46">
        <f>G64+G71+G80</f>
        <v>88229</v>
      </c>
    </row>
    <row r="64" spans="1:7" ht="14.25" thickBot="1" thickTop="1">
      <c r="A64" s="65" t="s">
        <v>58</v>
      </c>
      <c r="B64" s="12">
        <v>75011</v>
      </c>
      <c r="C64" s="67"/>
      <c r="D64" s="68">
        <f>SUM(D65:D69)</f>
        <v>54350</v>
      </c>
      <c r="E64" s="68">
        <f>SUM(E65:E69)</f>
        <v>0</v>
      </c>
      <c r="F64" s="68">
        <f>SUM(F65:F69)</f>
        <v>0</v>
      </c>
      <c r="G64" s="68">
        <f>SUM(G65:G69)</f>
        <v>54350</v>
      </c>
    </row>
    <row r="65" spans="1:7" ht="12.75">
      <c r="A65" s="31" t="s">
        <v>21</v>
      </c>
      <c r="B65" s="36"/>
      <c r="C65" s="37"/>
      <c r="D65" s="38"/>
      <c r="E65" s="38"/>
      <c r="F65" s="38"/>
      <c r="G65" s="38"/>
    </row>
    <row r="66" spans="1:7" ht="12.75" customHeight="1">
      <c r="A66" s="27" t="s">
        <v>22</v>
      </c>
      <c r="B66" s="39"/>
      <c r="C66" s="40"/>
      <c r="D66" s="41"/>
      <c r="E66" s="41"/>
      <c r="F66" s="41"/>
      <c r="G66" s="41"/>
    </row>
    <row r="67" spans="1:7" ht="12.75" customHeight="1">
      <c r="A67" s="27" t="s">
        <v>23</v>
      </c>
      <c r="B67" s="39"/>
      <c r="C67" s="37">
        <v>2010</v>
      </c>
      <c r="D67" s="41">
        <v>53700</v>
      </c>
      <c r="E67" s="41"/>
      <c r="F67" s="41"/>
      <c r="G67" s="41">
        <v>53700</v>
      </c>
    </row>
    <row r="68" spans="1:7" ht="12.75" customHeight="1">
      <c r="A68" s="73" t="s">
        <v>59</v>
      </c>
      <c r="B68" s="89"/>
      <c r="C68" s="90"/>
      <c r="D68" s="41"/>
      <c r="E68" s="41"/>
      <c r="F68" s="41"/>
      <c r="G68" s="41"/>
    </row>
    <row r="69" spans="1:7" ht="12.75" customHeight="1">
      <c r="A69" s="73" t="s">
        <v>60</v>
      </c>
      <c r="B69" s="89"/>
      <c r="C69" s="90">
        <v>2360</v>
      </c>
      <c r="D69" s="41">
        <v>650</v>
      </c>
      <c r="E69" s="41"/>
      <c r="F69" s="41"/>
      <c r="G69" s="41">
        <v>650</v>
      </c>
    </row>
    <row r="70" spans="1:7" ht="12.75">
      <c r="A70" s="73"/>
      <c r="B70" s="89"/>
      <c r="C70" s="91"/>
      <c r="D70" s="41"/>
      <c r="E70" s="41"/>
      <c r="F70" s="41"/>
      <c r="G70" s="41"/>
    </row>
    <row r="71" spans="1:7" ht="13.5" thickBot="1">
      <c r="A71" s="92" t="s">
        <v>61</v>
      </c>
      <c r="B71" s="93">
        <v>75023</v>
      </c>
      <c r="C71" s="94"/>
      <c r="D71" s="95">
        <f>SUM(D72:D77)</f>
        <v>14649</v>
      </c>
      <c r="E71" s="95">
        <f>SUM(E72:E77)</f>
        <v>30</v>
      </c>
      <c r="F71" s="95">
        <f>SUM(F72:F77)</f>
        <v>0</v>
      </c>
      <c r="G71" s="95">
        <f>SUM(G72:G77)</f>
        <v>14679</v>
      </c>
    </row>
    <row r="72" spans="1:7" ht="12.75" customHeight="1">
      <c r="A72" s="27" t="s">
        <v>62</v>
      </c>
      <c r="B72" s="36"/>
      <c r="C72" s="71" t="s">
        <v>63</v>
      </c>
      <c r="D72" s="96">
        <v>260</v>
      </c>
      <c r="E72" s="96">
        <v>30</v>
      </c>
      <c r="F72" s="96"/>
      <c r="G72" s="96">
        <v>290</v>
      </c>
    </row>
    <row r="73" spans="1:7" ht="12.75" customHeight="1">
      <c r="A73" s="31" t="s">
        <v>27</v>
      </c>
      <c r="B73" s="39"/>
      <c r="C73" s="40"/>
      <c r="D73" s="41"/>
      <c r="E73" s="41"/>
      <c r="F73" s="41"/>
      <c r="G73" s="41"/>
    </row>
    <row r="74" spans="1:7" ht="12.75" customHeight="1">
      <c r="A74" s="27" t="s">
        <v>28</v>
      </c>
      <c r="B74" s="39"/>
      <c r="C74" s="40"/>
      <c r="D74" s="41"/>
      <c r="E74" s="41"/>
      <c r="F74" s="41"/>
      <c r="G74" s="41"/>
    </row>
    <row r="75" spans="1:7" ht="12.75" customHeight="1">
      <c r="A75" s="42" t="s">
        <v>29</v>
      </c>
      <c r="B75" s="89"/>
      <c r="C75" s="90" t="s">
        <v>30</v>
      </c>
      <c r="D75" s="41">
        <v>13089</v>
      </c>
      <c r="E75" s="41"/>
      <c r="F75" s="41"/>
      <c r="G75" s="41">
        <v>13089</v>
      </c>
    </row>
    <row r="76" spans="1:7" ht="12.75" customHeight="1">
      <c r="A76" s="42" t="s">
        <v>64</v>
      </c>
      <c r="B76" s="89"/>
      <c r="C76" s="90" t="s">
        <v>32</v>
      </c>
      <c r="D76" s="41">
        <v>300</v>
      </c>
      <c r="E76" s="41"/>
      <c r="F76" s="41"/>
      <c r="G76" s="41">
        <v>300</v>
      </c>
    </row>
    <row r="77" spans="1:7" ht="12.75" customHeight="1">
      <c r="A77" s="42" t="s">
        <v>13</v>
      </c>
      <c r="B77" s="89"/>
      <c r="C77" s="90" t="s">
        <v>14</v>
      </c>
      <c r="D77" s="41">
        <v>1000</v>
      </c>
      <c r="E77" s="41"/>
      <c r="F77" s="41"/>
      <c r="G77" s="41">
        <v>1000</v>
      </c>
    </row>
    <row r="78" spans="1:7" ht="12.75" customHeight="1">
      <c r="A78" s="42"/>
      <c r="B78" s="89"/>
      <c r="C78" s="39"/>
      <c r="D78" s="41"/>
      <c r="E78" s="41"/>
      <c r="F78" s="41"/>
      <c r="G78" s="41"/>
    </row>
    <row r="79" spans="1:7" ht="12.75" customHeight="1">
      <c r="A79" s="97"/>
      <c r="B79" s="98"/>
      <c r="C79" s="99"/>
      <c r="D79" s="97"/>
      <c r="E79" s="97"/>
      <c r="F79" s="97"/>
      <c r="G79" s="97"/>
    </row>
    <row r="80" spans="1:7" ht="12.75" customHeight="1" thickBot="1">
      <c r="A80" s="92" t="s">
        <v>65</v>
      </c>
      <c r="B80" s="93">
        <v>75095</v>
      </c>
      <c r="C80" s="94"/>
      <c r="D80" s="100">
        <f>D81</f>
        <v>13200</v>
      </c>
      <c r="E80" s="95">
        <f>SUM(E81)</f>
        <v>6000</v>
      </c>
      <c r="F80" s="95">
        <f>SUM(F81)</f>
        <v>0</v>
      </c>
      <c r="G80" s="100">
        <f>G81</f>
        <v>19200</v>
      </c>
    </row>
    <row r="81" spans="1:7" ht="12.75">
      <c r="A81" s="42" t="s">
        <v>13</v>
      </c>
      <c r="B81" s="89"/>
      <c r="C81" s="90" t="s">
        <v>14</v>
      </c>
      <c r="D81" s="41">
        <v>13200</v>
      </c>
      <c r="E81" s="41">
        <v>6000</v>
      </c>
      <c r="F81" s="41"/>
      <c r="G81" s="41">
        <v>19200</v>
      </c>
    </row>
    <row r="82" spans="1:7" ht="12.75">
      <c r="A82" s="42"/>
      <c r="B82" s="89"/>
      <c r="C82" s="90"/>
      <c r="D82" s="41"/>
      <c r="E82" s="41"/>
      <c r="F82" s="41"/>
      <c r="G82" s="41"/>
    </row>
    <row r="83" spans="1:7" ht="12.75">
      <c r="A83" s="27"/>
      <c r="B83" s="39"/>
      <c r="C83" s="40"/>
      <c r="D83" s="41"/>
      <c r="E83" s="41"/>
      <c r="F83" s="41"/>
      <c r="G83" s="41"/>
    </row>
    <row r="84" spans="1:7" ht="12.75">
      <c r="A84" s="101" t="s">
        <v>66</v>
      </c>
      <c r="B84" s="102"/>
      <c r="C84" s="103"/>
      <c r="D84" s="75"/>
      <c r="E84" s="75"/>
      <c r="F84" s="75"/>
      <c r="G84" s="75"/>
    </row>
    <row r="85" spans="1:7" ht="13.5" thickBot="1">
      <c r="A85" s="104" t="s">
        <v>67</v>
      </c>
      <c r="B85" s="105"/>
      <c r="C85" s="106"/>
      <c r="D85" s="46">
        <f>D87</f>
        <v>900</v>
      </c>
      <c r="E85" s="46">
        <f>E87</f>
        <v>0</v>
      </c>
      <c r="F85" s="46">
        <f>F87</f>
        <v>0</v>
      </c>
      <c r="G85" s="46">
        <f>G87</f>
        <v>900</v>
      </c>
    </row>
    <row r="86" spans="1:7" ht="12.75" customHeight="1" thickTop="1">
      <c r="A86" s="107" t="s">
        <v>68</v>
      </c>
      <c r="B86" s="108"/>
      <c r="C86" s="109"/>
      <c r="D86" s="70"/>
      <c r="E86" s="70"/>
      <c r="F86" s="70"/>
      <c r="G86" s="70"/>
    </row>
    <row r="87" spans="1:7" ht="12.75" customHeight="1">
      <c r="A87" s="110" t="s">
        <v>69</v>
      </c>
      <c r="B87" s="76">
        <v>75101</v>
      </c>
      <c r="C87" s="111"/>
      <c r="D87" s="112">
        <f>SUM(D88:D90)</f>
        <v>900</v>
      </c>
      <c r="E87" s="112">
        <f>SUM(E88:E90)</f>
        <v>0</v>
      </c>
      <c r="F87" s="112">
        <f>SUM(F88:F90)</f>
        <v>0</v>
      </c>
      <c r="G87" s="112">
        <f>SUM(G88:G90)</f>
        <v>900</v>
      </c>
    </row>
    <row r="88" spans="1:7" ht="12.75" customHeight="1">
      <c r="A88" s="27" t="s">
        <v>21</v>
      </c>
      <c r="B88" s="24"/>
      <c r="C88" s="24"/>
      <c r="D88" s="41"/>
      <c r="E88" s="41"/>
      <c r="F88" s="41"/>
      <c r="G88" s="41"/>
    </row>
    <row r="89" spans="1:7" ht="12.75" customHeight="1">
      <c r="A89" s="27" t="s">
        <v>22</v>
      </c>
      <c r="B89" s="39"/>
      <c r="C89" s="90"/>
      <c r="D89" s="41"/>
      <c r="E89" s="41"/>
      <c r="F89" s="41"/>
      <c r="G89" s="41"/>
    </row>
    <row r="90" spans="1:7" ht="12.75" customHeight="1">
      <c r="A90" s="27" t="s">
        <v>23</v>
      </c>
      <c r="B90" s="39"/>
      <c r="C90" s="90">
        <v>2010</v>
      </c>
      <c r="D90" s="41">
        <v>900</v>
      </c>
      <c r="E90" s="41"/>
      <c r="F90" s="41"/>
      <c r="G90" s="41">
        <v>900</v>
      </c>
    </row>
    <row r="91" spans="1:7" ht="19.5" customHeight="1">
      <c r="A91" s="27"/>
      <c r="B91" s="39"/>
      <c r="C91" s="90"/>
      <c r="D91" s="41"/>
      <c r="E91" s="41"/>
      <c r="F91" s="41"/>
      <c r="G91" s="41"/>
    </row>
    <row r="92" spans="1:7" ht="15.75" customHeight="1">
      <c r="A92" s="27"/>
      <c r="B92" s="39"/>
      <c r="C92" s="90"/>
      <c r="D92" s="41"/>
      <c r="E92" s="41"/>
      <c r="F92" s="41"/>
      <c r="G92" s="41"/>
    </row>
    <row r="93" spans="1:7" s="30" customFormat="1" ht="13.5" customHeight="1" thickBot="1">
      <c r="A93" s="113" t="s">
        <v>70</v>
      </c>
      <c r="B93" s="105"/>
      <c r="C93" s="114"/>
      <c r="D93" s="10">
        <f>D97+D94</f>
        <v>2680</v>
      </c>
      <c r="E93" s="10">
        <f>E97+E94</f>
        <v>0</v>
      </c>
      <c r="F93" s="10">
        <f>F97+F94</f>
        <v>0</v>
      </c>
      <c r="G93" s="10">
        <f>G97+G94</f>
        <v>2680</v>
      </c>
    </row>
    <row r="94" spans="1:7" s="30" customFormat="1" ht="13.5" customHeight="1" thickBot="1" thickTop="1">
      <c r="A94" s="115" t="s">
        <v>71</v>
      </c>
      <c r="B94" s="116">
        <v>75412</v>
      </c>
      <c r="C94" s="117"/>
      <c r="D94" s="118">
        <f>SUM(D95)</f>
        <v>180</v>
      </c>
      <c r="E94" s="85">
        <f>SUM(E95)</f>
        <v>0</v>
      </c>
      <c r="F94" s="62">
        <f>SUM(F95)</f>
        <v>0</v>
      </c>
      <c r="G94" s="118">
        <f>SUM(G95)</f>
        <v>180</v>
      </c>
    </row>
    <row r="95" spans="1:7" ht="16.5" customHeight="1">
      <c r="A95" s="119" t="s">
        <v>72</v>
      </c>
      <c r="B95" s="120"/>
      <c r="C95" s="64" t="s">
        <v>73</v>
      </c>
      <c r="D95" s="34">
        <v>180</v>
      </c>
      <c r="E95" s="34"/>
      <c r="F95" s="34"/>
      <c r="G95" s="34">
        <v>180</v>
      </c>
    </row>
    <row r="96" spans="1:7" ht="12.75" customHeight="1">
      <c r="A96" s="121"/>
      <c r="B96" s="32"/>
      <c r="C96" s="122"/>
      <c r="D96" s="29"/>
      <c r="E96" s="29"/>
      <c r="F96" s="29"/>
      <c r="G96" s="29"/>
    </row>
    <row r="97" spans="1:7" ht="12.75" customHeight="1" thickBot="1">
      <c r="A97" s="123" t="s">
        <v>74</v>
      </c>
      <c r="B97" s="66">
        <v>75414</v>
      </c>
      <c r="C97" s="124"/>
      <c r="D97" s="125">
        <f>SUM(D98:D100)</f>
        <v>2500</v>
      </c>
      <c r="E97" s="125">
        <f>SUM(E98:E100)</f>
        <v>0</v>
      </c>
      <c r="F97" s="125">
        <f>SUM(F98:F100)</f>
        <v>0</v>
      </c>
      <c r="G97" s="125">
        <f>SUM(G98:G100)</f>
        <v>2500</v>
      </c>
    </row>
    <row r="98" spans="1:7" ht="12.75" customHeight="1">
      <c r="A98" s="31" t="s">
        <v>21</v>
      </c>
      <c r="B98" s="36"/>
      <c r="C98" s="71"/>
      <c r="D98" s="38"/>
      <c r="E98" s="38"/>
      <c r="F98" s="38"/>
      <c r="G98" s="38"/>
    </row>
    <row r="99" spans="1:7" ht="12.75" customHeight="1">
      <c r="A99" s="27" t="s">
        <v>22</v>
      </c>
      <c r="B99" s="39"/>
      <c r="C99" s="90"/>
      <c r="D99" s="41"/>
      <c r="E99" s="41"/>
      <c r="F99" s="41"/>
      <c r="G99" s="41"/>
    </row>
    <row r="100" spans="1:7" ht="12.75" customHeight="1">
      <c r="A100" s="27" t="s">
        <v>23</v>
      </c>
      <c r="B100" s="39"/>
      <c r="C100" s="90">
        <v>2010</v>
      </c>
      <c r="D100" s="41">
        <v>2500</v>
      </c>
      <c r="E100" s="41"/>
      <c r="F100" s="41"/>
      <c r="G100" s="41">
        <v>2500</v>
      </c>
    </row>
    <row r="101" spans="1:7" ht="12.75">
      <c r="A101" s="27"/>
      <c r="B101" s="39"/>
      <c r="C101" s="90"/>
      <c r="D101" s="41"/>
      <c r="E101" s="41"/>
      <c r="F101" s="41"/>
      <c r="G101" s="41"/>
    </row>
    <row r="102" spans="1:7" ht="12.75">
      <c r="A102" s="27"/>
      <c r="B102" s="39"/>
      <c r="C102" s="90"/>
      <c r="D102" s="41"/>
      <c r="E102" s="41"/>
      <c r="F102" s="41"/>
      <c r="G102" s="41"/>
    </row>
    <row r="103" spans="1:7" ht="12.75">
      <c r="A103" s="101" t="s">
        <v>75</v>
      </c>
      <c r="B103" s="126"/>
      <c r="C103" s="127"/>
      <c r="D103" s="128"/>
      <c r="E103" s="128"/>
      <c r="F103" s="128"/>
      <c r="G103" s="128"/>
    </row>
    <row r="104" spans="1:7" ht="12.75">
      <c r="A104" s="129" t="s">
        <v>76</v>
      </c>
      <c r="B104" s="126"/>
      <c r="C104" s="130"/>
      <c r="D104" s="131"/>
      <c r="E104" s="131"/>
      <c r="F104" s="131"/>
      <c r="G104" s="131"/>
    </row>
    <row r="105" spans="1:7" ht="13.5" thickBot="1">
      <c r="A105" s="104" t="s">
        <v>77</v>
      </c>
      <c r="B105" s="105"/>
      <c r="C105" s="106"/>
      <c r="D105" s="46">
        <f>D106+D113+D125+D137+D144+D148</f>
        <v>5559878</v>
      </c>
      <c r="E105" s="46">
        <f>E106+E113+E125+E137+E144+E148</f>
        <v>377137</v>
      </c>
      <c r="F105" s="46">
        <f>F106+F113+F125+F137+F144+F148</f>
        <v>0</v>
      </c>
      <c r="G105" s="46">
        <f>G106+G113+G125+G137+G144+G148</f>
        <v>5937015</v>
      </c>
    </row>
    <row r="106" spans="1:7" ht="12.75" customHeight="1" thickBot="1" thickTop="1">
      <c r="A106" s="11" t="s">
        <v>78</v>
      </c>
      <c r="B106" s="12">
        <v>75601</v>
      </c>
      <c r="C106" s="13"/>
      <c r="D106" s="14">
        <f>SUM(D108:D109)</f>
        <v>11000</v>
      </c>
      <c r="E106" s="14">
        <f>SUM(E108:E109)</f>
        <v>0</v>
      </c>
      <c r="F106" s="14">
        <f>SUM(F108:F109)</f>
        <v>0</v>
      </c>
      <c r="G106" s="14">
        <f>SUM(G108:G109)</f>
        <v>11000</v>
      </c>
    </row>
    <row r="107" spans="1:7" ht="12.75" customHeight="1">
      <c r="A107" s="132" t="s">
        <v>79</v>
      </c>
      <c r="B107" s="36"/>
      <c r="C107" s="133"/>
      <c r="D107" s="38"/>
      <c r="E107" s="38"/>
      <c r="F107" s="38"/>
      <c r="G107" s="38"/>
    </row>
    <row r="108" spans="1:7" ht="12.75" customHeight="1">
      <c r="A108" s="134" t="s">
        <v>80</v>
      </c>
      <c r="B108" s="76"/>
      <c r="C108" s="135" t="s">
        <v>81</v>
      </c>
      <c r="D108" s="41">
        <v>10000</v>
      </c>
      <c r="E108" s="41"/>
      <c r="F108" s="41"/>
      <c r="G108" s="41">
        <v>10000</v>
      </c>
    </row>
    <row r="109" spans="1:7" ht="12.75" customHeight="1">
      <c r="A109" s="42" t="s">
        <v>82</v>
      </c>
      <c r="B109" s="89"/>
      <c r="C109" s="74" t="s">
        <v>83</v>
      </c>
      <c r="D109" s="41">
        <v>1000</v>
      </c>
      <c r="E109" s="41"/>
      <c r="F109" s="41"/>
      <c r="G109" s="41">
        <v>1000</v>
      </c>
    </row>
    <row r="110" spans="1:7" ht="12.75" customHeight="1">
      <c r="A110" s="73"/>
      <c r="B110" s="89"/>
      <c r="C110" s="91"/>
      <c r="D110" s="41"/>
      <c r="E110" s="41"/>
      <c r="F110" s="41"/>
      <c r="G110" s="41"/>
    </row>
    <row r="111" spans="1:7" ht="13.5" customHeight="1">
      <c r="A111" s="136" t="s">
        <v>84</v>
      </c>
      <c r="B111" s="89" t="s">
        <v>85</v>
      </c>
      <c r="C111" s="91"/>
      <c r="D111" s="112"/>
      <c r="E111" s="112"/>
      <c r="F111" s="112"/>
      <c r="G111" s="112"/>
    </row>
    <row r="112" spans="1:7" ht="12.75" customHeight="1">
      <c r="A112" s="136" t="s">
        <v>86</v>
      </c>
      <c r="B112" s="89"/>
      <c r="C112" s="91"/>
      <c r="D112" s="112"/>
      <c r="E112" s="112"/>
      <c r="F112" s="112"/>
      <c r="G112" s="112"/>
    </row>
    <row r="113" spans="1:7" ht="12.75" customHeight="1" thickBot="1">
      <c r="A113" s="137" t="s">
        <v>87</v>
      </c>
      <c r="B113" s="138">
        <v>75615</v>
      </c>
      <c r="C113" s="139"/>
      <c r="D113" s="95">
        <f>SUM(D114:D120)</f>
        <v>1100548</v>
      </c>
      <c r="E113" s="95">
        <f>SUM(E114:E120)</f>
        <v>120875</v>
      </c>
      <c r="F113" s="95">
        <f>SUM(F114:F120)</f>
        <v>0</v>
      </c>
      <c r="G113" s="95">
        <f>SUM(G114:G120)</f>
        <v>1221423</v>
      </c>
    </row>
    <row r="114" spans="1:7" ht="12.75" customHeight="1">
      <c r="A114" s="132" t="s">
        <v>88</v>
      </c>
      <c r="B114" s="140"/>
      <c r="C114" s="133" t="s">
        <v>89</v>
      </c>
      <c r="D114" s="141">
        <v>855516</v>
      </c>
      <c r="E114" s="141">
        <v>117528</v>
      </c>
      <c r="F114" s="141"/>
      <c r="G114" s="141">
        <v>973044</v>
      </c>
    </row>
    <row r="115" spans="1:7" ht="12.75" customHeight="1">
      <c r="A115" s="27" t="s">
        <v>90</v>
      </c>
      <c r="B115" s="39"/>
      <c r="C115" s="40" t="s">
        <v>91</v>
      </c>
      <c r="D115" s="41">
        <v>128373</v>
      </c>
      <c r="E115" s="41"/>
      <c r="F115" s="41"/>
      <c r="G115" s="41">
        <v>128373</v>
      </c>
    </row>
    <row r="116" spans="1:7" ht="12.75" customHeight="1">
      <c r="A116" s="27" t="s">
        <v>92</v>
      </c>
      <c r="B116" s="39"/>
      <c r="C116" s="40" t="s">
        <v>93</v>
      </c>
      <c r="D116" s="41">
        <v>33210</v>
      </c>
      <c r="E116" s="41">
        <v>3347</v>
      </c>
      <c r="F116" s="41"/>
      <c r="G116" s="41">
        <v>36557</v>
      </c>
    </row>
    <row r="117" spans="1:7" ht="12.75" customHeight="1">
      <c r="A117" s="142" t="s">
        <v>94</v>
      </c>
      <c r="B117" s="24"/>
      <c r="C117" s="78" t="s">
        <v>95</v>
      </c>
      <c r="D117" s="143">
        <v>1540</v>
      </c>
      <c r="E117" s="143"/>
      <c r="F117" s="143"/>
      <c r="G117" s="143">
        <v>1540</v>
      </c>
    </row>
    <row r="118" spans="1:7" ht="12.75" customHeight="1">
      <c r="A118" s="42" t="s">
        <v>96</v>
      </c>
      <c r="B118" s="39"/>
      <c r="C118" s="90" t="s">
        <v>97</v>
      </c>
      <c r="D118" s="144">
        <v>60000</v>
      </c>
      <c r="E118" s="144"/>
      <c r="F118" s="144"/>
      <c r="G118" s="144">
        <v>60000</v>
      </c>
    </row>
    <row r="119" spans="1:7" ht="12.75" customHeight="1">
      <c r="A119" s="42" t="s">
        <v>98</v>
      </c>
      <c r="B119" s="39"/>
      <c r="C119" s="90" t="s">
        <v>83</v>
      </c>
      <c r="D119" s="144">
        <v>21000</v>
      </c>
      <c r="E119" s="144"/>
      <c r="F119" s="144"/>
      <c r="G119" s="144">
        <v>21000</v>
      </c>
    </row>
    <row r="120" spans="1:7" ht="12.75" customHeight="1">
      <c r="A120" s="42" t="s">
        <v>99</v>
      </c>
      <c r="B120" s="39"/>
      <c r="C120" s="90">
        <v>2680</v>
      </c>
      <c r="D120" s="144">
        <v>909</v>
      </c>
      <c r="E120" s="144"/>
      <c r="F120" s="144"/>
      <c r="G120" s="144">
        <v>909</v>
      </c>
    </row>
    <row r="121" spans="1:7" ht="12.75" customHeight="1">
      <c r="A121" s="42"/>
      <c r="B121" s="39"/>
      <c r="C121" s="90"/>
      <c r="D121" s="144"/>
      <c r="E121" s="144"/>
      <c r="F121" s="144"/>
      <c r="G121" s="144"/>
    </row>
    <row r="122" spans="1:7" ht="12.75" customHeight="1">
      <c r="A122" s="42"/>
      <c r="B122" s="39"/>
      <c r="C122" s="90"/>
      <c r="D122" s="144"/>
      <c r="E122" s="144"/>
      <c r="F122" s="144"/>
      <c r="G122" s="144"/>
    </row>
    <row r="123" spans="1:7" ht="14.25" customHeight="1">
      <c r="A123" s="136" t="s">
        <v>100</v>
      </c>
      <c r="B123" s="39"/>
      <c r="C123" s="90"/>
      <c r="D123" s="144"/>
      <c r="E123" s="144"/>
      <c r="F123" s="144"/>
      <c r="G123" s="144"/>
    </row>
    <row r="124" spans="1:7" ht="12.75" customHeight="1">
      <c r="A124" s="136" t="s">
        <v>101</v>
      </c>
      <c r="B124" s="39"/>
      <c r="C124" s="90"/>
      <c r="D124" s="144"/>
      <c r="E124" s="144"/>
      <c r="F124" s="144"/>
      <c r="G124" s="144"/>
    </row>
    <row r="125" spans="1:7" ht="12.75" customHeight="1" thickBot="1">
      <c r="A125" s="137" t="s">
        <v>102</v>
      </c>
      <c r="B125" s="93">
        <v>75616</v>
      </c>
      <c r="C125" s="145"/>
      <c r="D125" s="146">
        <f>SUM(D126:D134)</f>
        <v>1639179</v>
      </c>
      <c r="E125" s="146">
        <f>SUM(E126:E134)</f>
        <v>208564</v>
      </c>
      <c r="F125" s="146">
        <f>SUM(F126:F134)</f>
        <v>0</v>
      </c>
      <c r="G125" s="146">
        <f>SUM(G126:G134)</f>
        <v>1847743</v>
      </c>
    </row>
    <row r="126" spans="1:7" ht="12.75" customHeight="1">
      <c r="A126" s="132" t="s">
        <v>88</v>
      </c>
      <c r="B126" s="140"/>
      <c r="C126" s="133" t="s">
        <v>89</v>
      </c>
      <c r="D126" s="147">
        <v>937844</v>
      </c>
      <c r="E126" s="147">
        <v>118477</v>
      </c>
      <c r="F126" s="147"/>
      <c r="G126" s="147">
        <v>1056321</v>
      </c>
    </row>
    <row r="127" spans="1:7" ht="12.75" customHeight="1">
      <c r="A127" s="27" t="s">
        <v>90</v>
      </c>
      <c r="B127" s="39"/>
      <c r="C127" s="40" t="s">
        <v>91</v>
      </c>
      <c r="D127" s="144">
        <v>386745</v>
      </c>
      <c r="E127" s="144"/>
      <c r="F127" s="144"/>
      <c r="G127" s="144">
        <v>386745</v>
      </c>
    </row>
    <row r="128" spans="1:7" ht="12.75" customHeight="1">
      <c r="A128" s="27" t="s">
        <v>92</v>
      </c>
      <c r="B128" s="39"/>
      <c r="C128" s="40" t="s">
        <v>93</v>
      </c>
      <c r="D128" s="144">
        <v>3404</v>
      </c>
      <c r="E128" s="144">
        <v>587</v>
      </c>
      <c r="F128" s="144"/>
      <c r="G128" s="144">
        <v>3991</v>
      </c>
    </row>
    <row r="129" spans="1:7" ht="12.75" customHeight="1">
      <c r="A129" s="142" t="s">
        <v>94</v>
      </c>
      <c r="B129" s="24"/>
      <c r="C129" s="78" t="s">
        <v>95</v>
      </c>
      <c r="D129" s="144">
        <v>49136</v>
      </c>
      <c r="E129" s="144">
        <v>10500</v>
      </c>
      <c r="F129" s="144"/>
      <c r="G129" s="144">
        <v>59636</v>
      </c>
    </row>
    <row r="130" spans="1:7" ht="12.75" customHeight="1">
      <c r="A130" s="142" t="s">
        <v>103</v>
      </c>
      <c r="B130" s="24"/>
      <c r="C130" s="78" t="s">
        <v>104</v>
      </c>
      <c r="D130" s="144">
        <v>10000</v>
      </c>
      <c r="E130" s="144"/>
      <c r="F130" s="144"/>
      <c r="G130" s="144">
        <v>10000</v>
      </c>
    </row>
    <row r="131" spans="1:7" ht="12.75" customHeight="1">
      <c r="A131" s="142" t="s">
        <v>105</v>
      </c>
      <c r="B131" s="24"/>
      <c r="C131" s="78" t="s">
        <v>106</v>
      </c>
      <c r="D131" s="144">
        <v>5550</v>
      </c>
      <c r="E131" s="144"/>
      <c r="F131" s="144"/>
      <c r="G131" s="144">
        <v>5550</v>
      </c>
    </row>
    <row r="132" spans="1:7" ht="12.75" customHeight="1">
      <c r="A132" s="142" t="s">
        <v>107</v>
      </c>
      <c r="B132" s="24"/>
      <c r="C132" s="78" t="s">
        <v>108</v>
      </c>
      <c r="D132" s="144">
        <v>81000</v>
      </c>
      <c r="E132" s="144">
        <v>22000</v>
      </c>
      <c r="F132" s="144"/>
      <c r="G132" s="144">
        <v>103000</v>
      </c>
    </row>
    <row r="133" spans="1:7" ht="12.75" customHeight="1">
      <c r="A133" s="42" t="s">
        <v>96</v>
      </c>
      <c r="B133" s="39"/>
      <c r="C133" s="90" t="s">
        <v>97</v>
      </c>
      <c r="D133" s="144">
        <v>150000</v>
      </c>
      <c r="E133" s="144">
        <v>50000</v>
      </c>
      <c r="F133" s="144"/>
      <c r="G133" s="144">
        <v>200000</v>
      </c>
    </row>
    <row r="134" spans="1:7" ht="12.75" customHeight="1">
      <c r="A134" s="42" t="s">
        <v>98</v>
      </c>
      <c r="B134" s="39"/>
      <c r="C134" s="90" t="s">
        <v>83</v>
      </c>
      <c r="D134" s="144">
        <v>15500</v>
      </c>
      <c r="E134" s="144">
        <v>7000</v>
      </c>
      <c r="F134" s="144"/>
      <c r="G134" s="144">
        <v>22500</v>
      </c>
    </row>
    <row r="135" spans="1:7" ht="16.5" customHeight="1">
      <c r="A135" s="148"/>
      <c r="B135" s="39"/>
      <c r="C135" s="149"/>
      <c r="D135" s="150"/>
      <c r="E135" s="150"/>
      <c r="F135" s="150"/>
      <c r="G135" s="150"/>
    </row>
    <row r="136" spans="1:7" ht="12.75" customHeight="1">
      <c r="A136" s="151" t="s">
        <v>109</v>
      </c>
      <c r="B136" s="39"/>
      <c r="C136" s="149"/>
      <c r="D136" s="150"/>
      <c r="E136" s="150"/>
      <c r="F136" s="150"/>
      <c r="G136" s="150"/>
    </row>
    <row r="137" spans="1:7" ht="12.75" customHeight="1" thickBot="1">
      <c r="A137" s="152" t="s">
        <v>110</v>
      </c>
      <c r="B137" s="93">
        <v>75618</v>
      </c>
      <c r="C137" s="94"/>
      <c r="D137" s="95">
        <f>SUM(D138:D142)</f>
        <v>363500</v>
      </c>
      <c r="E137" s="95">
        <f>SUM(E138:E142)</f>
        <v>46700</v>
      </c>
      <c r="F137" s="95">
        <f>SUM(F138:F142)</f>
        <v>0</v>
      </c>
      <c r="G137" s="95">
        <f>SUM(G138:G142)</f>
        <v>410200</v>
      </c>
    </row>
    <row r="138" spans="1:7" ht="12.75" customHeight="1">
      <c r="A138" s="31" t="s">
        <v>111</v>
      </c>
      <c r="B138" s="36"/>
      <c r="C138" s="37" t="s">
        <v>112</v>
      </c>
      <c r="D138" s="38">
        <v>20000</v>
      </c>
      <c r="E138" s="38"/>
      <c r="F138" s="38"/>
      <c r="G138" s="38">
        <v>20000</v>
      </c>
    </row>
    <row r="139" spans="1:7" ht="12.75" customHeight="1">
      <c r="A139" s="31" t="s">
        <v>113</v>
      </c>
      <c r="B139" s="36"/>
      <c r="C139" s="37" t="s">
        <v>114</v>
      </c>
      <c r="D139" s="38">
        <v>245000</v>
      </c>
      <c r="E139" s="38">
        <v>20000</v>
      </c>
      <c r="F139" s="38"/>
      <c r="G139" s="38">
        <v>265000</v>
      </c>
    </row>
    <row r="140" spans="1:7" ht="12.75" customHeight="1">
      <c r="A140" s="27" t="s">
        <v>115</v>
      </c>
      <c r="B140" s="39"/>
      <c r="C140" s="40" t="s">
        <v>116</v>
      </c>
      <c r="D140" s="41">
        <v>80000</v>
      </c>
      <c r="E140" s="41">
        <v>18700</v>
      </c>
      <c r="F140" s="41"/>
      <c r="G140" s="41">
        <v>98700</v>
      </c>
    </row>
    <row r="141" spans="1:7" ht="12.75" customHeight="1">
      <c r="A141" s="27" t="s">
        <v>117</v>
      </c>
      <c r="B141" s="39"/>
      <c r="C141" s="40"/>
      <c r="D141" s="41"/>
      <c r="E141" s="41"/>
      <c r="F141" s="41"/>
      <c r="G141" s="41"/>
    </row>
    <row r="142" spans="1:7" ht="15" customHeight="1">
      <c r="A142" s="27" t="s">
        <v>118</v>
      </c>
      <c r="B142" s="39"/>
      <c r="C142" s="40" t="s">
        <v>119</v>
      </c>
      <c r="D142" s="41">
        <v>18500</v>
      </c>
      <c r="E142" s="41">
        <v>8000</v>
      </c>
      <c r="F142" s="41"/>
      <c r="G142" s="41">
        <v>26500</v>
      </c>
    </row>
    <row r="143" spans="1:7" ht="12.75" customHeight="1">
      <c r="A143" s="27"/>
      <c r="B143" s="39"/>
      <c r="C143" s="40"/>
      <c r="D143" s="41"/>
      <c r="E143" s="41"/>
      <c r="F143" s="41"/>
      <c r="G143" s="41"/>
    </row>
    <row r="144" spans="1:7" s="154" customFormat="1" ht="12.75" customHeight="1" thickBot="1">
      <c r="A144" s="92" t="s">
        <v>120</v>
      </c>
      <c r="B144" s="93">
        <v>75621</v>
      </c>
      <c r="C144" s="94"/>
      <c r="D144" s="95">
        <f>SUM(D145:D146)</f>
        <v>2442551</v>
      </c>
      <c r="E144" s="95">
        <f>SUM(E145:E146)</f>
        <v>0</v>
      </c>
      <c r="F144" s="95">
        <f>SUM(F145:F146)</f>
        <v>0</v>
      </c>
      <c r="G144" s="95">
        <f>SUM(G145:G146)</f>
        <v>2442551</v>
      </c>
    </row>
    <row r="145" spans="1:7" ht="12.75" customHeight="1">
      <c r="A145" s="27" t="s">
        <v>121</v>
      </c>
      <c r="B145" s="36"/>
      <c r="C145" s="153" t="s">
        <v>122</v>
      </c>
      <c r="D145" s="144">
        <v>2402551</v>
      </c>
      <c r="E145" s="144"/>
      <c r="F145" s="144"/>
      <c r="G145" s="144">
        <v>2402551</v>
      </c>
    </row>
    <row r="146" spans="1:7" ht="14.25" customHeight="1">
      <c r="A146" s="27" t="s">
        <v>123</v>
      </c>
      <c r="B146" s="89"/>
      <c r="C146" s="90" t="s">
        <v>124</v>
      </c>
      <c r="D146" s="144">
        <v>40000</v>
      </c>
      <c r="E146" s="144"/>
      <c r="F146" s="144"/>
      <c r="G146" s="144">
        <v>40000</v>
      </c>
    </row>
    <row r="147" spans="1:7" ht="12.75" customHeight="1">
      <c r="A147" s="27"/>
      <c r="B147" s="89"/>
      <c r="C147" s="90"/>
      <c r="D147" s="144"/>
      <c r="E147" s="144"/>
      <c r="F147" s="144"/>
      <c r="G147" s="144"/>
    </row>
    <row r="148" spans="1:7" ht="12.75" customHeight="1" thickBot="1">
      <c r="A148" s="152" t="s">
        <v>125</v>
      </c>
      <c r="B148" s="93">
        <v>75647</v>
      </c>
      <c r="C148" s="155"/>
      <c r="D148" s="146">
        <f>SUM(D149)</f>
        <v>3100</v>
      </c>
      <c r="E148" s="146">
        <f>SUM(E149)</f>
        <v>998</v>
      </c>
      <c r="F148" s="146">
        <f>SUM(F149)</f>
        <v>0</v>
      </c>
      <c r="G148" s="146">
        <f>SUM(G149)</f>
        <v>4098</v>
      </c>
    </row>
    <row r="149" spans="1:7" ht="16.5" customHeight="1">
      <c r="A149" s="31" t="s">
        <v>126</v>
      </c>
      <c r="B149" s="140"/>
      <c r="C149" s="153" t="s">
        <v>63</v>
      </c>
      <c r="D149" s="147">
        <v>3100</v>
      </c>
      <c r="E149" s="147">
        <v>998</v>
      </c>
      <c r="F149" s="147"/>
      <c r="G149" s="147">
        <v>4098</v>
      </c>
    </row>
    <row r="150" spans="1:7" ht="12.75">
      <c r="A150" s="136"/>
      <c r="B150" s="39"/>
      <c r="C150" s="91"/>
      <c r="D150" s="41"/>
      <c r="E150" s="41"/>
      <c r="F150" s="41"/>
      <c r="G150" s="41"/>
    </row>
    <row r="151" spans="1:7" ht="13.5" thickBot="1">
      <c r="A151" s="104" t="s">
        <v>127</v>
      </c>
      <c r="B151" s="44"/>
      <c r="C151" s="45"/>
      <c r="D151" s="46">
        <f>D152+D155+D158+D161</f>
        <v>5328676</v>
      </c>
      <c r="E151" s="46">
        <f>E152+E155+E158+E161</f>
        <v>32181</v>
      </c>
      <c r="F151" s="46">
        <f>F152+F155+F158+F161</f>
        <v>0</v>
      </c>
      <c r="G151" s="46">
        <f>G152+G155+G158+G161</f>
        <v>5360857</v>
      </c>
    </row>
    <row r="152" spans="1:7" ht="14.25" thickBot="1" thickTop="1">
      <c r="A152" s="156" t="s">
        <v>128</v>
      </c>
      <c r="B152" s="66">
        <v>75801</v>
      </c>
      <c r="C152" s="13" t="s">
        <v>85</v>
      </c>
      <c r="D152" s="14">
        <f>SUM(D153)</f>
        <v>4347232</v>
      </c>
      <c r="E152" s="14">
        <f>SUM(E153)</f>
        <v>3181</v>
      </c>
      <c r="F152" s="14">
        <f>SUM(F153)</f>
        <v>0</v>
      </c>
      <c r="G152" s="14">
        <f>SUM(G153)</f>
        <v>4350413</v>
      </c>
    </row>
    <row r="153" spans="1:7" ht="12.75">
      <c r="A153" s="31" t="s">
        <v>129</v>
      </c>
      <c r="B153" s="36"/>
      <c r="C153" s="37">
        <v>2920</v>
      </c>
      <c r="D153" s="38">
        <v>4347232</v>
      </c>
      <c r="E153" s="38">
        <v>3181</v>
      </c>
      <c r="F153" s="38"/>
      <c r="G153" s="38">
        <v>4350413</v>
      </c>
    </row>
    <row r="154" spans="1:7" ht="12.75">
      <c r="A154" s="31"/>
      <c r="B154" s="39"/>
      <c r="C154" s="37"/>
      <c r="D154" s="38"/>
      <c r="E154" s="38"/>
      <c r="F154" s="38"/>
      <c r="G154" s="38"/>
    </row>
    <row r="155" spans="1:7" ht="13.5" thickBot="1">
      <c r="A155" s="92" t="s">
        <v>130</v>
      </c>
      <c r="B155" s="93">
        <v>75807</v>
      </c>
      <c r="C155" s="94"/>
      <c r="D155" s="95">
        <f>SUM(D156)</f>
        <v>876453</v>
      </c>
      <c r="E155" s="95">
        <f>SUM(E156)</f>
        <v>0</v>
      </c>
      <c r="F155" s="95">
        <f>SUM(F156)</f>
        <v>0</v>
      </c>
      <c r="G155" s="95">
        <f>SUM(G156)</f>
        <v>876453</v>
      </c>
    </row>
    <row r="156" spans="1:7" ht="12.75">
      <c r="A156" s="31" t="s">
        <v>129</v>
      </c>
      <c r="B156" s="36"/>
      <c r="C156" s="37">
        <v>2920</v>
      </c>
      <c r="D156" s="38">
        <v>876453</v>
      </c>
      <c r="E156" s="38"/>
      <c r="F156" s="38"/>
      <c r="G156" s="38">
        <v>876453</v>
      </c>
    </row>
    <row r="157" spans="1:7" ht="12.75">
      <c r="A157" s="27"/>
      <c r="B157" s="39"/>
      <c r="C157" s="40"/>
      <c r="D157" s="41"/>
      <c r="E157" s="41"/>
      <c r="F157" s="41"/>
      <c r="G157" s="41"/>
    </row>
    <row r="158" spans="1:7" ht="13.5" thickBot="1">
      <c r="A158" s="92" t="s">
        <v>131</v>
      </c>
      <c r="B158" s="93">
        <v>75814</v>
      </c>
      <c r="C158" s="94"/>
      <c r="D158" s="95">
        <f>SUM(D159)</f>
        <v>70000</v>
      </c>
      <c r="E158" s="95">
        <f>SUM(E159)</f>
        <v>29000</v>
      </c>
      <c r="F158" s="95">
        <f>SUM(F159)</f>
        <v>0</v>
      </c>
      <c r="G158" s="95">
        <f>SUM(G159)</f>
        <v>99000</v>
      </c>
    </row>
    <row r="159" spans="1:7" ht="12.75">
      <c r="A159" s="31" t="s">
        <v>132</v>
      </c>
      <c r="B159" s="36"/>
      <c r="C159" s="36" t="s">
        <v>133</v>
      </c>
      <c r="D159" s="38">
        <v>70000</v>
      </c>
      <c r="E159" s="38">
        <v>29000</v>
      </c>
      <c r="F159" s="38"/>
      <c r="G159" s="38">
        <v>99000</v>
      </c>
    </row>
    <row r="160" spans="1:7" ht="12.75">
      <c r="A160" s="27"/>
      <c r="B160" s="39"/>
      <c r="C160" s="40"/>
      <c r="D160" s="41"/>
      <c r="E160" s="41"/>
      <c r="F160" s="41"/>
      <c r="G160" s="41"/>
    </row>
    <row r="161" spans="1:7" ht="13.5" thickBot="1">
      <c r="A161" s="92" t="s">
        <v>134</v>
      </c>
      <c r="B161" s="93">
        <v>75831</v>
      </c>
      <c r="C161" s="94"/>
      <c r="D161" s="95">
        <f>SUM(D162)</f>
        <v>34991</v>
      </c>
      <c r="E161" s="95">
        <f>SUM(E162)</f>
        <v>0</v>
      </c>
      <c r="F161" s="95">
        <f>SUM(F162)</f>
        <v>0</v>
      </c>
      <c r="G161" s="95">
        <f>SUM(G162)</f>
        <v>34991</v>
      </c>
    </row>
    <row r="162" spans="1:7" ht="12.75">
      <c r="A162" s="31" t="s">
        <v>129</v>
      </c>
      <c r="B162" s="36"/>
      <c r="C162" s="153">
        <v>2920</v>
      </c>
      <c r="D162" s="38">
        <v>34991</v>
      </c>
      <c r="E162" s="38"/>
      <c r="F162" s="38"/>
      <c r="G162" s="38">
        <v>34991</v>
      </c>
    </row>
    <row r="163" spans="1:7" ht="12.75">
      <c r="A163" s="27"/>
      <c r="B163" s="39"/>
      <c r="C163" s="157"/>
      <c r="D163" s="158"/>
      <c r="E163" s="158"/>
      <c r="F163" s="158"/>
      <c r="G163" s="158"/>
    </row>
    <row r="164" spans="1:7" ht="13.5" thickBot="1">
      <c r="A164" s="104" t="s">
        <v>135</v>
      </c>
      <c r="B164" s="44"/>
      <c r="C164" s="106"/>
      <c r="D164" s="46">
        <f>D165+D174+D178+D182</f>
        <v>348912</v>
      </c>
      <c r="E164" s="46">
        <f>E165+E174+E178+E182</f>
        <v>238</v>
      </c>
      <c r="F164" s="46">
        <f>F165+F174+F178+F182</f>
        <v>37802</v>
      </c>
      <c r="G164" s="46">
        <f>G165+G174+G178+G182</f>
        <v>311348</v>
      </c>
    </row>
    <row r="165" spans="1:7" ht="14.25" thickBot="1" thickTop="1">
      <c r="A165" s="11" t="s">
        <v>136</v>
      </c>
      <c r="B165" s="12">
        <v>80101</v>
      </c>
      <c r="C165" s="13"/>
      <c r="D165" s="14">
        <f>SUM(D166:D172)</f>
        <v>50182</v>
      </c>
      <c r="E165" s="14">
        <f>SUM(E166:E172)</f>
        <v>230</v>
      </c>
      <c r="F165" s="14">
        <f>SUM(F166:F172)</f>
        <v>7620</v>
      </c>
      <c r="G165" s="14">
        <f>SUM(G166:G172)</f>
        <v>42792</v>
      </c>
    </row>
    <row r="166" spans="1:7" ht="12.75">
      <c r="A166" s="159" t="s">
        <v>126</v>
      </c>
      <c r="B166" s="36"/>
      <c r="C166" s="160" t="s">
        <v>63</v>
      </c>
      <c r="D166" s="69">
        <v>760</v>
      </c>
      <c r="E166" s="69"/>
      <c r="F166" s="69"/>
      <c r="G166" s="69">
        <v>760</v>
      </c>
    </row>
    <row r="167" spans="1:7" ht="12.75">
      <c r="A167" s="27" t="s">
        <v>27</v>
      </c>
      <c r="B167" s="39"/>
      <c r="C167" s="40"/>
      <c r="D167" s="41"/>
      <c r="E167" s="41"/>
      <c r="F167" s="41"/>
      <c r="G167" s="41"/>
    </row>
    <row r="168" spans="1:7" ht="12.75">
      <c r="A168" s="27" t="s">
        <v>137</v>
      </c>
      <c r="B168" s="39"/>
      <c r="C168" s="40"/>
      <c r="D168" s="41"/>
      <c r="E168" s="41"/>
      <c r="F168" s="41"/>
      <c r="G168" s="41"/>
    </row>
    <row r="169" spans="1:7" ht="12.75">
      <c r="A169" s="42" t="s">
        <v>29</v>
      </c>
      <c r="B169" s="39"/>
      <c r="C169" s="40" t="s">
        <v>30</v>
      </c>
      <c r="D169" s="41">
        <v>14672</v>
      </c>
      <c r="E169" s="41">
        <v>230</v>
      </c>
      <c r="F169" s="41"/>
      <c r="G169" s="41">
        <v>14902</v>
      </c>
    </row>
    <row r="170" spans="1:7" ht="12.75">
      <c r="A170" s="27" t="s">
        <v>138</v>
      </c>
      <c r="B170" s="39"/>
      <c r="C170" s="40" t="s">
        <v>139</v>
      </c>
      <c r="D170" s="41">
        <v>28170</v>
      </c>
      <c r="E170" s="41"/>
      <c r="F170" s="41">
        <v>7620</v>
      </c>
      <c r="G170" s="41">
        <v>20550</v>
      </c>
    </row>
    <row r="171" spans="1:7" ht="12.75">
      <c r="A171" s="27" t="s">
        <v>140</v>
      </c>
      <c r="B171" s="39"/>
      <c r="C171" s="161"/>
      <c r="D171" s="41"/>
      <c r="E171" s="41"/>
      <c r="F171" s="41"/>
      <c r="G171" s="41"/>
    </row>
    <row r="172" spans="1:7" ht="12.75">
      <c r="A172" s="27" t="s">
        <v>141</v>
      </c>
      <c r="B172" s="39"/>
      <c r="C172" s="161">
        <v>2030</v>
      </c>
      <c r="D172" s="41">
        <v>6580</v>
      </c>
      <c r="E172" s="41"/>
      <c r="F172" s="41"/>
      <c r="G172" s="41">
        <v>6580</v>
      </c>
    </row>
    <row r="173" spans="1:7" ht="12.75">
      <c r="A173" s="162"/>
      <c r="B173" s="39"/>
      <c r="C173" s="163"/>
      <c r="D173" s="150"/>
      <c r="E173" s="150"/>
      <c r="F173" s="150"/>
      <c r="G173" s="150"/>
    </row>
    <row r="174" spans="1:7" ht="13.5" thickBot="1">
      <c r="A174" s="92" t="s">
        <v>142</v>
      </c>
      <c r="B174" s="93">
        <v>80104</v>
      </c>
      <c r="C174" s="94"/>
      <c r="D174" s="95">
        <f>SUM(D175:D176)</f>
        <v>125218</v>
      </c>
      <c r="E174" s="95">
        <f>SUM(E175:E176)</f>
        <v>8</v>
      </c>
      <c r="F174" s="95">
        <f>SUM(F175:F176)</f>
        <v>17181</v>
      </c>
      <c r="G174" s="95">
        <f>SUM(G175:G176)</f>
        <v>108045</v>
      </c>
    </row>
    <row r="175" spans="1:7" ht="12.75">
      <c r="A175" s="27" t="s">
        <v>138</v>
      </c>
      <c r="B175" s="36"/>
      <c r="C175" s="37" t="s">
        <v>139</v>
      </c>
      <c r="D175" s="41">
        <v>125218</v>
      </c>
      <c r="E175" s="41"/>
      <c r="F175" s="41">
        <v>17181</v>
      </c>
      <c r="G175" s="41">
        <v>108037</v>
      </c>
    </row>
    <row r="176" spans="1:7" ht="12.75">
      <c r="A176" s="31" t="s">
        <v>132</v>
      </c>
      <c r="B176" s="36"/>
      <c r="C176" s="36" t="s">
        <v>133</v>
      </c>
      <c r="D176" s="41">
        <v>0</v>
      </c>
      <c r="E176" s="41">
        <v>8</v>
      </c>
      <c r="F176" s="41"/>
      <c r="G176" s="41">
        <v>8</v>
      </c>
    </row>
    <row r="177" spans="1:7" ht="12.75">
      <c r="A177" s="27"/>
      <c r="B177" s="39"/>
      <c r="C177" s="40"/>
      <c r="D177" s="41"/>
      <c r="E177" s="41"/>
      <c r="F177" s="41"/>
      <c r="G177" s="41"/>
    </row>
    <row r="178" spans="1:7" ht="13.5" thickBot="1">
      <c r="A178" s="92" t="s">
        <v>143</v>
      </c>
      <c r="B178" s="93">
        <v>80113</v>
      </c>
      <c r="C178" s="94"/>
      <c r="D178" s="95">
        <f>SUM(D179:D180)</f>
        <v>29600</v>
      </c>
      <c r="E178" s="95">
        <f>SUM(E179:E180)</f>
        <v>0</v>
      </c>
      <c r="F178" s="95">
        <f>SUM(F179:F180)</f>
        <v>13001</v>
      </c>
      <c r="G178" s="95">
        <f>SUM(G179:G180)</f>
        <v>16599</v>
      </c>
    </row>
    <row r="179" spans="1:7" ht="12.75">
      <c r="A179" s="31" t="s">
        <v>138</v>
      </c>
      <c r="B179" s="36"/>
      <c r="C179" s="37" t="s">
        <v>139</v>
      </c>
      <c r="D179" s="38">
        <v>21000</v>
      </c>
      <c r="E179" s="38"/>
      <c r="F179" s="38">
        <v>13001</v>
      </c>
      <c r="G179" s="38">
        <v>7999</v>
      </c>
    </row>
    <row r="180" spans="1:7" ht="12.75">
      <c r="A180" s="164" t="s">
        <v>72</v>
      </c>
      <c r="B180" s="36"/>
      <c r="C180" s="37" t="s">
        <v>73</v>
      </c>
      <c r="D180" s="38">
        <v>8600</v>
      </c>
      <c r="E180" s="38"/>
      <c r="F180" s="38"/>
      <c r="G180" s="38">
        <v>8600</v>
      </c>
    </row>
    <row r="181" spans="1:7" ht="12.75">
      <c r="A181" s="31"/>
      <c r="B181" s="36"/>
      <c r="C181" s="37"/>
      <c r="D181" s="38"/>
      <c r="E181" s="38"/>
      <c r="F181" s="38"/>
      <c r="G181" s="38"/>
    </row>
    <row r="182" spans="1:7" ht="13.5" thickBot="1">
      <c r="A182" s="92" t="s">
        <v>65</v>
      </c>
      <c r="B182" s="93">
        <v>80195</v>
      </c>
      <c r="C182" s="94"/>
      <c r="D182" s="95">
        <f>SUM(D183:D184)</f>
        <v>143912</v>
      </c>
      <c r="E182" s="95">
        <f>SUM(E183:E184)</f>
        <v>0</v>
      </c>
      <c r="F182" s="95">
        <f>SUM(F183:F184)</f>
        <v>0</v>
      </c>
      <c r="G182" s="95">
        <f>SUM(G183:G184)</f>
        <v>143912</v>
      </c>
    </row>
    <row r="183" spans="1:7" ht="12.75">
      <c r="A183" s="31" t="s">
        <v>140</v>
      </c>
      <c r="B183" s="36"/>
      <c r="C183" s="40"/>
      <c r="D183" s="38"/>
      <c r="E183" s="38"/>
      <c r="F183" s="38"/>
      <c r="G183" s="38"/>
    </row>
    <row r="184" spans="1:7" ht="12.75">
      <c r="A184" s="27" t="s">
        <v>141</v>
      </c>
      <c r="B184" s="36"/>
      <c r="C184" s="40">
        <v>2030</v>
      </c>
      <c r="D184" s="38">
        <v>143912</v>
      </c>
      <c r="E184" s="38"/>
      <c r="F184" s="38"/>
      <c r="G184" s="38">
        <v>143912</v>
      </c>
    </row>
    <row r="185" spans="1:7" ht="12.75">
      <c r="A185" s="27"/>
      <c r="B185" s="39"/>
      <c r="C185" s="40"/>
      <c r="D185" s="41"/>
      <c r="E185" s="41"/>
      <c r="F185" s="41"/>
      <c r="G185" s="41"/>
    </row>
    <row r="186" spans="1:7" ht="15" customHeight="1" thickBot="1">
      <c r="A186" s="104" t="s">
        <v>144</v>
      </c>
      <c r="B186" s="44"/>
      <c r="C186" s="45"/>
      <c r="D186" s="46">
        <f>D188+D199+D204+D211+D215+D218</f>
        <v>1932417</v>
      </c>
      <c r="E186" s="46">
        <f>E188+E199+E204+E211+E215+E218</f>
        <v>4150</v>
      </c>
      <c r="F186" s="46">
        <f>F188+F199+F204+F211+F215+F218</f>
        <v>0</v>
      </c>
      <c r="G186" s="46">
        <f>G188+G199+G204+G211+G215+G218</f>
        <v>1936567</v>
      </c>
    </row>
    <row r="187" spans="1:7" ht="12.75" customHeight="1" thickBot="1" thickTop="1">
      <c r="A187" s="11" t="s">
        <v>145</v>
      </c>
      <c r="B187" s="140"/>
      <c r="C187" s="165"/>
      <c r="D187" s="166"/>
      <c r="E187" s="166"/>
      <c r="F187" s="166"/>
      <c r="G187" s="166"/>
    </row>
    <row r="188" spans="1:7" ht="13.5" customHeight="1" thickBot="1">
      <c r="A188" s="65" t="s">
        <v>146</v>
      </c>
      <c r="B188" s="93">
        <v>85212</v>
      </c>
      <c r="C188" s="94"/>
      <c r="D188" s="68">
        <f>SUM(D189:D194)</f>
        <v>1568500</v>
      </c>
      <c r="E188" s="68">
        <f>SUM(E189:E194)</f>
        <v>0</v>
      </c>
      <c r="F188" s="68">
        <f>SUM(F189:F194)</f>
        <v>0</v>
      </c>
      <c r="G188" s="68">
        <f>SUM(G189:G194)</f>
        <v>1568500</v>
      </c>
    </row>
    <row r="189" spans="1:7" ht="12.75" customHeight="1">
      <c r="A189" s="42" t="s">
        <v>13</v>
      </c>
      <c r="B189" s="89"/>
      <c r="C189" s="90" t="s">
        <v>14</v>
      </c>
      <c r="D189" s="69">
        <v>6000</v>
      </c>
      <c r="E189" s="69"/>
      <c r="F189" s="69"/>
      <c r="G189" s="69">
        <v>6000</v>
      </c>
    </row>
    <row r="190" spans="1:7" ht="12.75" customHeight="1">
      <c r="A190" s="31" t="s">
        <v>147</v>
      </c>
      <c r="B190" s="140"/>
      <c r="C190" s="165"/>
      <c r="D190" s="144"/>
      <c r="E190" s="144"/>
      <c r="F190" s="144"/>
      <c r="G190" s="144"/>
    </row>
    <row r="191" spans="1:7" ht="12.75" customHeight="1">
      <c r="A191" s="27" t="s">
        <v>148</v>
      </c>
      <c r="B191" s="89"/>
      <c r="C191" s="165"/>
      <c r="D191" s="166"/>
      <c r="E191" s="166"/>
      <c r="F191" s="166"/>
      <c r="G191" s="166"/>
    </row>
    <row r="192" spans="1:7" ht="12.75" customHeight="1">
      <c r="A192" s="27" t="s">
        <v>149</v>
      </c>
      <c r="B192" s="89"/>
      <c r="C192" s="153">
        <v>2010</v>
      </c>
      <c r="D192" s="147">
        <v>1558000</v>
      </c>
      <c r="E192" s="147"/>
      <c r="F192" s="147"/>
      <c r="G192" s="147">
        <v>1558000</v>
      </c>
    </row>
    <row r="193" spans="1:7" ht="12.75" customHeight="1">
      <c r="A193" s="27" t="s">
        <v>150</v>
      </c>
      <c r="B193" s="89"/>
      <c r="C193" s="153"/>
      <c r="D193" s="147"/>
      <c r="E193" s="147"/>
      <c r="F193" s="147"/>
      <c r="G193" s="147"/>
    </row>
    <row r="194" spans="1:7" ht="12.75" customHeight="1">
      <c r="A194" s="27" t="s">
        <v>151</v>
      </c>
      <c r="B194" s="89"/>
      <c r="C194" s="153">
        <v>6310</v>
      </c>
      <c r="D194" s="147">
        <v>4500</v>
      </c>
      <c r="E194" s="147"/>
      <c r="F194" s="147"/>
      <c r="G194" s="147">
        <v>4500</v>
      </c>
    </row>
    <row r="195" spans="1:7" ht="12.75" customHeight="1">
      <c r="A195" s="27"/>
      <c r="B195" s="89"/>
      <c r="C195" s="153"/>
      <c r="D195" s="147"/>
      <c r="E195" s="147"/>
      <c r="F195" s="147"/>
      <c r="G195" s="147"/>
    </row>
    <row r="196" spans="1:7" ht="12.75" customHeight="1">
      <c r="A196" s="136"/>
      <c r="B196" s="89"/>
      <c r="C196" s="91"/>
      <c r="D196" s="112"/>
      <c r="E196" s="112"/>
      <c r="F196" s="112"/>
      <c r="G196" s="112"/>
    </row>
    <row r="197" spans="1:7" ht="15.75" customHeight="1" thickBot="1">
      <c r="A197" s="65" t="s">
        <v>152</v>
      </c>
      <c r="B197" s="89"/>
      <c r="C197" s="91"/>
      <c r="D197" s="112"/>
      <c r="E197" s="112"/>
      <c r="F197" s="112"/>
      <c r="G197" s="112"/>
    </row>
    <row r="198" spans="1:7" ht="12.75" customHeight="1" thickBot="1">
      <c r="A198" s="167" t="s">
        <v>153</v>
      </c>
      <c r="B198" s="89"/>
      <c r="C198" s="91"/>
      <c r="D198" s="112"/>
      <c r="E198" s="112"/>
      <c r="F198" s="112"/>
      <c r="G198" s="112"/>
    </row>
    <row r="199" spans="1:7" ht="12.75" customHeight="1" thickBot="1">
      <c r="A199" s="167" t="s">
        <v>154</v>
      </c>
      <c r="B199" s="93">
        <v>85213</v>
      </c>
      <c r="C199" s="94"/>
      <c r="D199" s="95">
        <f>SUM(D200:D202)</f>
        <v>2000</v>
      </c>
      <c r="E199" s="95">
        <f>SUM(E200:E202)</f>
        <v>0</v>
      </c>
      <c r="F199" s="95">
        <f>SUM(F200:F202)</f>
        <v>0</v>
      </c>
      <c r="G199" s="95">
        <f>SUM(G200:G202)</f>
        <v>2000</v>
      </c>
    </row>
    <row r="200" spans="1:7" ht="12.75" customHeight="1">
      <c r="A200" s="132" t="s">
        <v>155</v>
      </c>
      <c r="B200" s="140"/>
      <c r="C200" s="165"/>
      <c r="D200" s="38"/>
      <c r="E200" s="38"/>
      <c r="F200" s="38"/>
      <c r="G200" s="38"/>
    </row>
    <row r="201" spans="1:7" ht="12.75" customHeight="1">
      <c r="A201" s="27" t="s">
        <v>22</v>
      </c>
      <c r="B201" s="39"/>
      <c r="C201" s="40"/>
      <c r="D201" s="41"/>
      <c r="E201" s="41"/>
      <c r="F201" s="41"/>
      <c r="G201" s="41"/>
    </row>
    <row r="202" spans="1:7" ht="15" customHeight="1">
      <c r="A202" s="27" t="s">
        <v>156</v>
      </c>
      <c r="B202" s="39"/>
      <c r="C202" s="40">
        <v>2010</v>
      </c>
      <c r="D202" s="41">
        <v>2000</v>
      </c>
      <c r="E202" s="41"/>
      <c r="F202" s="41"/>
      <c r="G202" s="41">
        <v>2000</v>
      </c>
    </row>
    <row r="203" spans="1:7" ht="12.75" customHeight="1">
      <c r="A203" s="134"/>
      <c r="B203" s="76"/>
      <c r="C203" s="135"/>
      <c r="D203" s="41"/>
      <c r="E203" s="41"/>
      <c r="F203" s="41"/>
      <c r="G203" s="41"/>
    </row>
    <row r="204" spans="1:7" ht="12.75" customHeight="1" thickBot="1">
      <c r="A204" s="65" t="s">
        <v>157</v>
      </c>
      <c r="B204" s="93">
        <v>85214</v>
      </c>
      <c r="C204" s="94"/>
      <c r="D204" s="68">
        <f>SUM(D205:D209)</f>
        <v>255300</v>
      </c>
      <c r="E204" s="68">
        <f>SUM(E205:E209)</f>
        <v>0</v>
      </c>
      <c r="F204" s="68">
        <f>SUM(F205:F209)</f>
        <v>0</v>
      </c>
      <c r="G204" s="68">
        <f>SUM(G205:G209)</f>
        <v>255300</v>
      </c>
    </row>
    <row r="205" spans="1:7" ht="12.75" customHeight="1">
      <c r="A205" s="132" t="s">
        <v>158</v>
      </c>
      <c r="B205" s="36"/>
      <c r="C205" s="37"/>
      <c r="D205" s="38"/>
      <c r="E205" s="38"/>
      <c r="F205" s="38"/>
      <c r="G205" s="38"/>
    </row>
    <row r="206" spans="1:7" ht="12.75" customHeight="1">
      <c r="A206" s="27" t="s">
        <v>159</v>
      </c>
      <c r="B206" s="39"/>
      <c r="C206" s="40"/>
      <c r="D206" s="41"/>
      <c r="E206" s="41"/>
      <c r="F206" s="41"/>
      <c r="G206" s="41"/>
    </row>
    <row r="207" spans="1:7" ht="12.75" customHeight="1">
      <c r="A207" s="27" t="s">
        <v>156</v>
      </c>
      <c r="B207" s="39"/>
      <c r="C207" s="40">
        <v>2010</v>
      </c>
      <c r="D207" s="41">
        <v>201700</v>
      </c>
      <c r="E207" s="41"/>
      <c r="F207" s="41"/>
      <c r="G207" s="41">
        <v>201700</v>
      </c>
    </row>
    <row r="208" spans="1:7" ht="12.75" customHeight="1">
      <c r="A208" s="31" t="s">
        <v>140</v>
      </c>
      <c r="B208" s="39"/>
      <c r="C208" s="40"/>
      <c r="D208" s="41"/>
      <c r="E208" s="41"/>
      <c r="F208" s="41"/>
      <c r="G208" s="41"/>
    </row>
    <row r="209" spans="1:7" ht="15" customHeight="1">
      <c r="A209" s="27" t="s">
        <v>141</v>
      </c>
      <c r="B209" s="39"/>
      <c r="C209" s="40">
        <v>2030</v>
      </c>
      <c r="D209" s="41">
        <v>53600</v>
      </c>
      <c r="E209" s="41"/>
      <c r="F209" s="41"/>
      <c r="G209" s="41">
        <v>53600</v>
      </c>
    </row>
    <row r="210" spans="1:7" ht="12.75" customHeight="1">
      <c r="A210" s="27"/>
      <c r="B210" s="39"/>
      <c r="C210" s="40"/>
      <c r="D210" s="41"/>
      <c r="E210" s="41"/>
      <c r="F210" s="41"/>
      <c r="G210" s="41"/>
    </row>
    <row r="211" spans="1:7" ht="12.75" customHeight="1" thickBot="1">
      <c r="A211" s="137" t="s">
        <v>160</v>
      </c>
      <c r="B211" s="93">
        <v>85219</v>
      </c>
      <c r="C211" s="139"/>
      <c r="D211" s="95">
        <f>SUM(D212:D213)</f>
        <v>53967</v>
      </c>
      <c r="E211" s="95">
        <f>SUM(E212:E213)</f>
        <v>0</v>
      </c>
      <c r="F211" s="95">
        <f>SUM(F212:F213)</f>
        <v>0</v>
      </c>
      <c r="G211" s="95">
        <f>SUM(G212:G213)</f>
        <v>53967</v>
      </c>
    </row>
    <row r="212" spans="1:7" ht="12.75" customHeight="1">
      <c r="A212" s="31" t="s">
        <v>140</v>
      </c>
      <c r="B212" s="36"/>
      <c r="C212" s="37"/>
      <c r="D212" s="41"/>
      <c r="E212" s="41"/>
      <c r="F212" s="41"/>
      <c r="G212" s="41"/>
    </row>
    <row r="213" spans="1:7" ht="16.5" customHeight="1">
      <c r="A213" s="27" t="s">
        <v>161</v>
      </c>
      <c r="B213" s="39"/>
      <c r="C213" s="40">
        <v>2030</v>
      </c>
      <c r="D213" s="41">
        <v>53967</v>
      </c>
      <c r="E213" s="41"/>
      <c r="F213" s="41"/>
      <c r="G213" s="41">
        <v>53967</v>
      </c>
    </row>
    <row r="214" spans="1:7" ht="12.75" customHeight="1">
      <c r="A214" s="27"/>
      <c r="B214" s="39"/>
      <c r="C214" s="40"/>
      <c r="D214" s="41"/>
      <c r="E214" s="41"/>
      <c r="F214" s="41"/>
      <c r="G214" s="41"/>
    </row>
    <row r="215" spans="1:7" ht="12.75" customHeight="1" thickBot="1">
      <c r="A215" s="92" t="s">
        <v>162</v>
      </c>
      <c r="B215" s="93">
        <v>85228</v>
      </c>
      <c r="C215" s="94"/>
      <c r="D215" s="95">
        <f>SUM(D216)</f>
        <v>11950</v>
      </c>
      <c r="E215" s="95">
        <f>SUM(E216)</f>
        <v>4150</v>
      </c>
      <c r="F215" s="95">
        <f>SUM(F216)</f>
        <v>0</v>
      </c>
      <c r="G215" s="95">
        <f>SUM(G216)</f>
        <v>16100</v>
      </c>
    </row>
    <row r="216" spans="1:7" ht="15.75" customHeight="1">
      <c r="A216" s="132" t="s">
        <v>138</v>
      </c>
      <c r="B216" s="140"/>
      <c r="C216" s="133" t="s">
        <v>139</v>
      </c>
      <c r="D216" s="141">
        <v>11950</v>
      </c>
      <c r="E216" s="141">
        <v>4150</v>
      </c>
      <c r="F216" s="141"/>
      <c r="G216" s="141">
        <v>16100</v>
      </c>
    </row>
    <row r="217" spans="1:7" ht="15" customHeight="1">
      <c r="A217" s="132"/>
      <c r="B217" s="89"/>
      <c r="C217" s="133"/>
      <c r="D217" s="141"/>
      <c r="E217" s="141"/>
      <c r="F217" s="141"/>
      <c r="G217" s="141"/>
    </row>
    <row r="218" spans="1:7" ht="12.75" customHeight="1" thickBot="1">
      <c r="A218" s="152" t="s">
        <v>65</v>
      </c>
      <c r="B218" s="93">
        <v>85295</v>
      </c>
      <c r="C218" s="145"/>
      <c r="D218" s="146">
        <f>SUM(D219:D221)</f>
        <v>40700</v>
      </c>
      <c r="E218" s="146">
        <f>SUM(E219:E221)</f>
        <v>0</v>
      </c>
      <c r="F218" s="146">
        <f>SUM(F219:F221)</f>
        <v>0</v>
      </c>
      <c r="G218" s="146">
        <f>SUM(G219:G221)</f>
        <v>40700</v>
      </c>
    </row>
    <row r="219" spans="1:7" ht="12.75" customHeight="1">
      <c r="A219" s="42" t="s">
        <v>13</v>
      </c>
      <c r="B219" s="89"/>
      <c r="C219" s="90" t="s">
        <v>14</v>
      </c>
      <c r="D219" s="69">
        <v>9100</v>
      </c>
      <c r="E219" s="69"/>
      <c r="F219" s="69"/>
      <c r="G219" s="69">
        <v>9100</v>
      </c>
    </row>
    <row r="220" spans="1:7" ht="12.75" customHeight="1">
      <c r="A220" s="31" t="s">
        <v>140</v>
      </c>
      <c r="B220" s="36"/>
      <c r="C220" s="37"/>
      <c r="D220" s="75"/>
      <c r="E220" s="75"/>
      <c r="F220" s="75"/>
      <c r="G220" s="75"/>
    </row>
    <row r="221" spans="1:7" ht="12.75" customHeight="1">
      <c r="A221" s="27" t="s">
        <v>141</v>
      </c>
      <c r="B221" s="39"/>
      <c r="C221" s="40">
        <v>2030</v>
      </c>
      <c r="D221" s="141">
        <v>31600</v>
      </c>
      <c r="E221" s="141"/>
      <c r="F221" s="141"/>
      <c r="G221" s="141">
        <v>31600</v>
      </c>
    </row>
    <row r="222" spans="1:7" ht="12.75" customHeight="1">
      <c r="A222" s="132"/>
      <c r="B222" s="89"/>
      <c r="C222" s="133"/>
      <c r="D222" s="141"/>
      <c r="E222" s="141"/>
      <c r="F222" s="141"/>
      <c r="G222" s="141"/>
    </row>
    <row r="223" spans="1:7" ht="15.75" customHeight="1" thickBot="1">
      <c r="A223" s="104" t="s">
        <v>163</v>
      </c>
      <c r="B223" s="44"/>
      <c r="C223" s="45"/>
      <c r="D223" s="46">
        <f>D224</f>
        <v>42582.08</v>
      </c>
      <c r="E223" s="46">
        <f>E224</f>
        <v>0</v>
      </c>
      <c r="F223" s="46">
        <f>F224</f>
        <v>0</v>
      </c>
      <c r="G223" s="46">
        <f>G224</f>
        <v>42582.08</v>
      </c>
    </row>
    <row r="224" spans="1:7" ht="15.75" customHeight="1" thickBot="1" thickTop="1">
      <c r="A224" s="11" t="s">
        <v>65</v>
      </c>
      <c r="B224" s="66">
        <v>85395</v>
      </c>
      <c r="C224" s="13"/>
      <c r="D224" s="14">
        <f>SUM(D225:D226)</f>
        <v>42582.08</v>
      </c>
      <c r="E224" s="14">
        <f>SUM(E225:E226)</f>
        <v>0</v>
      </c>
      <c r="F224" s="14">
        <f>SUM(F225:F226)</f>
        <v>0</v>
      </c>
      <c r="G224" s="14">
        <f>SUM(G225:G226)</f>
        <v>42582.08</v>
      </c>
    </row>
    <row r="225" spans="1:7" ht="15.75" customHeight="1">
      <c r="A225" s="159" t="s">
        <v>164</v>
      </c>
      <c r="B225" s="168"/>
      <c r="C225" s="160">
        <v>2008</v>
      </c>
      <c r="D225" s="69">
        <v>40441.08</v>
      </c>
      <c r="E225" s="69"/>
      <c r="F225" s="69"/>
      <c r="G225" s="69">
        <v>40441.08</v>
      </c>
    </row>
    <row r="226" spans="1:7" ht="18.75" customHeight="1">
      <c r="A226" s="42" t="s">
        <v>164</v>
      </c>
      <c r="B226" s="39"/>
      <c r="C226" s="39">
        <v>2009</v>
      </c>
      <c r="D226" s="144">
        <v>2141</v>
      </c>
      <c r="E226" s="144"/>
      <c r="F226" s="144"/>
      <c r="G226" s="144">
        <v>2141</v>
      </c>
    </row>
    <row r="227" spans="1:7" ht="12.75">
      <c r="A227" s="169"/>
      <c r="B227" s="170"/>
      <c r="C227" s="171"/>
      <c r="D227" s="172"/>
      <c r="E227" s="172"/>
      <c r="F227" s="172"/>
      <c r="G227" s="172"/>
    </row>
    <row r="228" spans="1:7" ht="13.5" thickBot="1">
      <c r="A228" s="104" t="s">
        <v>165</v>
      </c>
      <c r="B228" s="44"/>
      <c r="C228" s="45"/>
      <c r="D228" s="46">
        <f>D229+D236+D241+D232</f>
        <v>280597</v>
      </c>
      <c r="E228" s="46">
        <f>E229+E236+E241+E232</f>
        <v>0</v>
      </c>
      <c r="F228" s="46">
        <f>F229+F236+F241+F232</f>
        <v>22847</v>
      </c>
      <c r="G228" s="46">
        <f>G229+G236+G241+G232</f>
        <v>257750</v>
      </c>
    </row>
    <row r="229" spans="1:7" ht="14.25" thickBot="1" thickTop="1">
      <c r="A229" s="11" t="s">
        <v>166</v>
      </c>
      <c r="B229" s="66">
        <v>85401</v>
      </c>
      <c r="C229" s="13"/>
      <c r="D229" s="14">
        <f>SUM(D230)</f>
        <v>112350</v>
      </c>
      <c r="E229" s="14">
        <f>SUM(E230)</f>
        <v>0</v>
      </c>
      <c r="F229" s="14">
        <f>SUM(F230)</f>
        <v>22847</v>
      </c>
      <c r="G229" s="14">
        <f>SUM(G230)</f>
        <v>89503</v>
      </c>
    </row>
    <row r="230" spans="1:7" ht="12.75">
      <c r="A230" s="31" t="s">
        <v>138</v>
      </c>
      <c r="B230" s="36"/>
      <c r="C230" s="37" t="s">
        <v>139</v>
      </c>
      <c r="D230" s="38">
        <v>112350</v>
      </c>
      <c r="E230" s="38"/>
      <c r="F230" s="38">
        <v>22847</v>
      </c>
      <c r="G230" s="38">
        <v>89503</v>
      </c>
    </row>
    <row r="231" spans="1:7" ht="12.75">
      <c r="A231" s="27"/>
      <c r="B231" s="39"/>
      <c r="C231" s="40"/>
      <c r="D231" s="41"/>
      <c r="E231" s="41"/>
      <c r="F231" s="41"/>
      <c r="G231" s="41"/>
    </row>
    <row r="232" spans="1:7" ht="13.5" thickBot="1">
      <c r="A232" s="92" t="s">
        <v>167</v>
      </c>
      <c r="B232" s="93">
        <v>85415</v>
      </c>
      <c r="C232" s="94"/>
      <c r="D232" s="95">
        <f>SUM(D233:D234)</f>
        <v>76904</v>
      </c>
      <c r="E232" s="95">
        <f>SUM(E233:E234)</f>
        <v>0</v>
      </c>
      <c r="F232" s="95">
        <f>SUM(F233:F234)</f>
        <v>0</v>
      </c>
      <c r="G232" s="95">
        <f>SUM(G233:G234)</f>
        <v>76904</v>
      </c>
    </row>
    <row r="233" spans="1:7" ht="12.75">
      <c r="A233" s="31" t="s">
        <v>140</v>
      </c>
      <c r="B233" s="173"/>
      <c r="C233" s="163"/>
      <c r="D233" s="150"/>
      <c r="E233" s="150"/>
      <c r="F233" s="150"/>
      <c r="G233" s="150"/>
    </row>
    <row r="234" spans="1:7" ht="12.75">
      <c r="A234" s="27" t="s">
        <v>161</v>
      </c>
      <c r="B234" s="173"/>
      <c r="C234" s="163">
        <v>2030</v>
      </c>
      <c r="D234" s="150">
        <v>76904</v>
      </c>
      <c r="E234" s="150"/>
      <c r="F234" s="150"/>
      <c r="G234" s="150">
        <v>76904</v>
      </c>
    </row>
    <row r="235" spans="1:7" ht="12.75">
      <c r="A235" s="162"/>
      <c r="B235" s="173"/>
      <c r="C235" s="163"/>
      <c r="D235" s="150"/>
      <c r="E235" s="150"/>
      <c r="F235" s="150"/>
      <c r="G235" s="150"/>
    </row>
    <row r="236" spans="1:7" ht="13.5" thickBot="1">
      <c r="A236" s="92" t="s">
        <v>168</v>
      </c>
      <c r="B236" s="93">
        <v>85417</v>
      </c>
      <c r="C236" s="94"/>
      <c r="D236" s="95">
        <f>SUM(D237:D239)</f>
        <v>73415</v>
      </c>
      <c r="E236" s="95">
        <f>SUM(E237:E239)</f>
        <v>0</v>
      </c>
      <c r="F236" s="95">
        <f>SUM(F237:F239)</f>
        <v>0</v>
      </c>
      <c r="G236" s="95">
        <f>SUM(G237:G239)</f>
        <v>73415</v>
      </c>
    </row>
    <row r="237" spans="1:7" ht="12.75">
      <c r="A237" s="132" t="s">
        <v>169</v>
      </c>
      <c r="B237" s="36"/>
      <c r="C237" s="133" t="s">
        <v>139</v>
      </c>
      <c r="D237" s="141">
        <v>34000</v>
      </c>
      <c r="E237" s="141"/>
      <c r="F237" s="141"/>
      <c r="G237" s="141">
        <v>34000</v>
      </c>
    </row>
    <row r="238" spans="1:7" ht="12.75">
      <c r="A238" s="132" t="s">
        <v>170</v>
      </c>
      <c r="B238" s="39"/>
      <c r="C238" s="133"/>
      <c r="D238" s="141"/>
      <c r="E238" s="141"/>
      <c r="F238" s="141"/>
      <c r="G238" s="141"/>
    </row>
    <row r="239" spans="1:7" ht="12.75">
      <c r="A239" s="23" t="s">
        <v>171</v>
      </c>
      <c r="B239" s="89"/>
      <c r="C239" s="133">
        <v>2320</v>
      </c>
      <c r="D239" s="141">
        <v>39415</v>
      </c>
      <c r="E239" s="141"/>
      <c r="F239" s="141"/>
      <c r="G239" s="141">
        <v>39415</v>
      </c>
    </row>
    <row r="240" spans="1:7" ht="12.75">
      <c r="A240" s="27"/>
      <c r="B240" s="39"/>
      <c r="C240" s="40"/>
      <c r="D240" s="41"/>
      <c r="E240" s="41"/>
      <c r="F240" s="41"/>
      <c r="G240" s="41"/>
    </row>
    <row r="241" spans="1:7" ht="13.5" thickBot="1">
      <c r="A241" s="92" t="s">
        <v>172</v>
      </c>
      <c r="B241" s="93">
        <v>85495</v>
      </c>
      <c r="C241" s="94"/>
      <c r="D241" s="95">
        <f>SUM(D242:D247)</f>
        <v>17928</v>
      </c>
      <c r="E241" s="95">
        <f>SUM(E242:E247)</f>
        <v>0</v>
      </c>
      <c r="F241" s="95">
        <f>SUM(F242:F247)</f>
        <v>0</v>
      </c>
      <c r="G241" s="95">
        <f>SUM(G242:G247)</f>
        <v>17928</v>
      </c>
    </row>
    <row r="242" spans="1:7" ht="12.75">
      <c r="A242" s="31" t="s">
        <v>27</v>
      </c>
      <c r="B242" s="36"/>
      <c r="C242" s="37"/>
      <c r="D242" s="38"/>
      <c r="E242" s="38"/>
      <c r="F242" s="38"/>
      <c r="G242" s="38"/>
    </row>
    <row r="243" spans="1:7" ht="12.75">
      <c r="A243" s="27" t="s">
        <v>28</v>
      </c>
      <c r="B243" s="39"/>
      <c r="C243" s="40"/>
      <c r="D243" s="41"/>
      <c r="E243" s="41"/>
      <c r="F243" s="41"/>
      <c r="G243" s="41"/>
    </row>
    <row r="244" spans="1:7" ht="12.75">
      <c r="A244" s="42" t="s">
        <v>29</v>
      </c>
      <c r="B244" s="39"/>
      <c r="C244" s="40" t="s">
        <v>30</v>
      </c>
      <c r="D244" s="41">
        <v>13700</v>
      </c>
      <c r="E244" s="41"/>
      <c r="F244" s="41"/>
      <c r="G244" s="41">
        <v>13700</v>
      </c>
    </row>
    <row r="245" spans="1:7" ht="12.75">
      <c r="A245" s="42" t="s">
        <v>13</v>
      </c>
      <c r="B245" s="89"/>
      <c r="C245" s="90" t="s">
        <v>14</v>
      </c>
      <c r="D245" s="41">
        <v>3400</v>
      </c>
      <c r="E245" s="41"/>
      <c r="F245" s="41"/>
      <c r="G245" s="41">
        <v>3400</v>
      </c>
    </row>
    <row r="246" spans="1:7" ht="12.75">
      <c r="A246" s="174" t="s">
        <v>169</v>
      </c>
      <c r="B246" s="39"/>
      <c r="C246" s="40" t="s">
        <v>139</v>
      </c>
      <c r="D246" s="41">
        <v>20</v>
      </c>
      <c r="E246" s="41"/>
      <c r="F246" s="41"/>
      <c r="G246" s="41">
        <v>20</v>
      </c>
    </row>
    <row r="247" spans="1:7" ht="12.75">
      <c r="A247" s="27" t="s">
        <v>173</v>
      </c>
      <c r="B247" s="39"/>
      <c r="C247" s="40" t="s">
        <v>34</v>
      </c>
      <c r="D247" s="41">
        <v>808</v>
      </c>
      <c r="E247" s="41"/>
      <c r="F247" s="41"/>
      <c r="G247" s="41">
        <v>808</v>
      </c>
    </row>
    <row r="248" spans="1:7" ht="12.75">
      <c r="A248" s="27"/>
      <c r="B248" s="39"/>
      <c r="C248" s="40"/>
      <c r="D248" s="41"/>
      <c r="E248" s="41"/>
      <c r="F248" s="41"/>
      <c r="G248" s="41"/>
    </row>
    <row r="249" spans="1:7" ht="13.5" thickBot="1">
      <c r="A249" s="104" t="s">
        <v>174</v>
      </c>
      <c r="B249" s="44"/>
      <c r="C249" s="45"/>
      <c r="D249" s="46">
        <f>D250+D253</f>
        <v>14600</v>
      </c>
      <c r="E249" s="46">
        <f>E250+E253</f>
        <v>3200</v>
      </c>
      <c r="F249" s="46">
        <f>F250+F253</f>
        <v>0</v>
      </c>
      <c r="G249" s="46">
        <f>G250+G253</f>
        <v>17800</v>
      </c>
    </row>
    <row r="250" spans="1:7" ht="14.25" thickBot="1" thickTop="1">
      <c r="A250" s="137" t="s">
        <v>175</v>
      </c>
      <c r="B250" s="66">
        <v>90017</v>
      </c>
      <c r="C250" s="175"/>
      <c r="D250" s="95">
        <f>SUM(D251:D251)</f>
        <v>10000</v>
      </c>
      <c r="E250" s="95">
        <f>SUM(E251:E251)</f>
        <v>0</v>
      </c>
      <c r="F250" s="95">
        <f>SUM(F251:F251)</f>
        <v>0</v>
      </c>
      <c r="G250" s="95">
        <f>SUM(G251:G251)</f>
        <v>10000</v>
      </c>
    </row>
    <row r="251" spans="1:7" ht="12.75">
      <c r="A251" s="23" t="s">
        <v>176</v>
      </c>
      <c r="B251" s="176"/>
      <c r="C251" s="177">
        <v>2370</v>
      </c>
      <c r="D251" s="41">
        <v>10000</v>
      </c>
      <c r="E251" s="41"/>
      <c r="F251" s="41"/>
      <c r="G251" s="41">
        <v>10000</v>
      </c>
    </row>
    <row r="252" spans="1:7" ht="12.75">
      <c r="A252" s="23"/>
      <c r="B252" s="24"/>
      <c r="C252" s="25"/>
      <c r="D252" s="41"/>
      <c r="E252" s="41"/>
      <c r="F252" s="41"/>
      <c r="G252" s="41"/>
    </row>
    <row r="253" spans="1:7" ht="12.75">
      <c r="A253" s="110" t="s">
        <v>177</v>
      </c>
      <c r="B253" s="76">
        <v>90020</v>
      </c>
      <c r="C253" s="178"/>
      <c r="D253" s="179">
        <f>SUM(D254)</f>
        <v>4600</v>
      </c>
      <c r="E253" s="179">
        <f>SUM(E254)</f>
        <v>3200</v>
      </c>
      <c r="F253" s="179">
        <f>SUM(F254)</f>
        <v>0</v>
      </c>
      <c r="G253" s="179">
        <f>SUM(G254)</f>
        <v>7800</v>
      </c>
    </row>
    <row r="254" spans="1:7" ht="12.75">
      <c r="A254" s="23" t="s">
        <v>178</v>
      </c>
      <c r="B254" s="24"/>
      <c r="C254" s="178" t="s">
        <v>179</v>
      </c>
      <c r="D254" s="41">
        <v>4600</v>
      </c>
      <c r="E254" s="41">
        <v>3200</v>
      </c>
      <c r="F254" s="41"/>
      <c r="G254" s="41">
        <v>7800</v>
      </c>
    </row>
    <row r="255" spans="1:7" ht="12.75">
      <c r="A255" s="23"/>
      <c r="B255" s="24"/>
      <c r="C255" s="25"/>
      <c r="D255" s="41"/>
      <c r="E255" s="41"/>
      <c r="F255" s="41"/>
      <c r="G255" s="41"/>
    </row>
    <row r="256" spans="1:7" ht="13.5" thickBot="1">
      <c r="A256" s="104" t="s">
        <v>180</v>
      </c>
      <c r="B256" s="44"/>
      <c r="C256" s="45"/>
      <c r="D256" s="46">
        <f>D257</f>
        <v>162000</v>
      </c>
      <c r="E256" s="46">
        <f>E257</f>
        <v>0</v>
      </c>
      <c r="F256" s="46">
        <f>F257</f>
        <v>4000</v>
      </c>
      <c r="G256" s="46">
        <f>G257</f>
        <v>158000</v>
      </c>
    </row>
    <row r="257" spans="1:7" ht="14.25" thickBot="1" thickTop="1">
      <c r="A257" s="180" t="s">
        <v>181</v>
      </c>
      <c r="B257" s="181">
        <v>92109</v>
      </c>
      <c r="C257" s="182"/>
      <c r="D257" s="14">
        <f>SUM(D258:D259)</f>
        <v>162000</v>
      </c>
      <c r="E257" s="14">
        <f>SUM(E258:E259)</f>
        <v>0</v>
      </c>
      <c r="F257" s="14">
        <f>SUM(F258:F259)</f>
        <v>4000</v>
      </c>
      <c r="G257" s="14">
        <f>SUM(G258:G259)</f>
        <v>158000</v>
      </c>
    </row>
    <row r="258" spans="1:7" ht="12.75">
      <c r="A258" s="174" t="s">
        <v>169</v>
      </c>
      <c r="B258" s="176"/>
      <c r="C258" s="177" t="s">
        <v>139</v>
      </c>
      <c r="D258" s="38">
        <v>144000</v>
      </c>
      <c r="E258" s="38"/>
      <c r="F258" s="38"/>
      <c r="G258" s="38">
        <v>144000</v>
      </c>
    </row>
    <row r="259" spans="1:7" ht="12.75">
      <c r="A259" s="23" t="s">
        <v>17</v>
      </c>
      <c r="B259" s="24"/>
      <c r="C259" s="25" t="s">
        <v>18</v>
      </c>
      <c r="D259" s="41">
        <v>18000</v>
      </c>
      <c r="E259" s="41"/>
      <c r="F259" s="41">
        <v>4000</v>
      </c>
      <c r="G259" s="41">
        <v>14000</v>
      </c>
    </row>
    <row r="260" spans="1:7" ht="12.75">
      <c r="A260" s="23"/>
      <c r="B260" s="39"/>
      <c r="C260" s="183"/>
      <c r="D260" s="41"/>
      <c r="E260" s="41"/>
      <c r="F260" s="41"/>
      <c r="G260" s="41"/>
    </row>
    <row r="261" spans="1:7" ht="13.5" thickBot="1">
      <c r="A261" s="184" t="s">
        <v>182</v>
      </c>
      <c r="B261" s="185"/>
      <c r="C261" s="186"/>
      <c r="D261" s="10">
        <f>D266+D262</f>
        <v>21200</v>
      </c>
      <c r="E261" s="10">
        <f>E266+E262</f>
        <v>0</v>
      </c>
      <c r="F261" s="10">
        <f>F266+F262</f>
        <v>0</v>
      </c>
      <c r="G261" s="10">
        <f>G266+G262</f>
        <v>21200</v>
      </c>
    </row>
    <row r="262" spans="1:7" ht="14.25" thickBot="1" thickTop="1">
      <c r="A262" s="187" t="s">
        <v>183</v>
      </c>
      <c r="B262" s="188">
        <v>92605</v>
      </c>
      <c r="C262" s="189"/>
      <c r="D262" s="190">
        <f>SUM(D263:D264)</f>
        <v>20000</v>
      </c>
      <c r="E262" s="190">
        <f>SUM(E263:E264)</f>
        <v>0</v>
      </c>
      <c r="F262" s="190">
        <f>SUM(F263:F264)</f>
        <v>0</v>
      </c>
      <c r="G262" s="190">
        <f>SUM(G263:G264)</f>
        <v>20000</v>
      </c>
    </row>
    <row r="263" spans="1:7" ht="12.75">
      <c r="A263" s="191" t="s">
        <v>184</v>
      </c>
      <c r="B263" s="192"/>
      <c r="C263" s="71"/>
      <c r="D263" s="38"/>
      <c r="E263" s="38"/>
      <c r="F263" s="38"/>
      <c r="G263" s="38"/>
    </row>
    <row r="264" spans="1:7" ht="12.75">
      <c r="A264" s="23" t="s">
        <v>185</v>
      </c>
      <c r="B264" s="39"/>
      <c r="C264" s="24">
        <v>2710</v>
      </c>
      <c r="D264" s="41">
        <v>20000</v>
      </c>
      <c r="E264" s="41"/>
      <c r="F264" s="41"/>
      <c r="G264" s="41">
        <v>20000</v>
      </c>
    </row>
    <row r="265" spans="1:7" ht="12.75">
      <c r="A265" s="23"/>
      <c r="B265" s="39"/>
      <c r="C265" s="76"/>
      <c r="D265" s="41"/>
      <c r="E265" s="41"/>
      <c r="F265" s="41"/>
      <c r="G265" s="41"/>
    </row>
    <row r="266" spans="1:7" ht="13.5" thickBot="1">
      <c r="A266" s="187" t="s">
        <v>65</v>
      </c>
      <c r="B266" s="188">
        <v>92695</v>
      </c>
      <c r="C266" s="189"/>
      <c r="D266" s="190">
        <f>SUM(D267:D267)</f>
        <v>1200</v>
      </c>
      <c r="E266" s="190">
        <f>SUM(E267:E267)</f>
        <v>0</v>
      </c>
      <c r="F266" s="190">
        <f>SUM(F267:F267)</f>
        <v>0</v>
      </c>
      <c r="G266" s="190">
        <f>SUM(G267:G267)</f>
        <v>1200</v>
      </c>
    </row>
    <row r="267" spans="1:7" ht="12.75">
      <c r="A267" s="191" t="s">
        <v>169</v>
      </c>
      <c r="B267" s="192"/>
      <c r="C267" s="71" t="s">
        <v>139</v>
      </c>
      <c r="D267" s="38">
        <v>1200</v>
      </c>
      <c r="E267" s="38"/>
      <c r="F267" s="38"/>
      <c r="G267" s="38">
        <v>1200</v>
      </c>
    </row>
    <row r="268" spans="1:7" ht="13.5" thickBot="1">
      <c r="A268" s="193"/>
      <c r="B268" s="194"/>
      <c r="C268" s="195"/>
      <c r="D268" s="150"/>
      <c r="E268" s="150"/>
      <c r="F268" s="150"/>
      <c r="G268" s="150"/>
    </row>
    <row r="269" spans="1:7" ht="13.5" thickBot="1">
      <c r="A269" s="196" t="s">
        <v>186</v>
      </c>
      <c r="B269" s="197"/>
      <c r="C269" s="198"/>
      <c r="D269" s="199">
        <f>D9+D21+D29+D45+D63+D85+D105+D151+D164+D186+D228+D249+D256+D261+D93+D58+D223</f>
        <v>15166034.08</v>
      </c>
      <c r="E269" s="199">
        <f>E9+E21+E29+E45+E63+E85+E105+E151+E164+E186+E228+E249+E256+E261+E93+E58+E223</f>
        <v>653688</v>
      </c>
      <c r="F269" s="199">
        <f>F9+F21+F29+F45+F63+F85+F105+F151+F164+F186+F228+F249+F256+F261+F93+F58+F223</f>
        <v>77738</v>
      </c>
      <c r="G269" s="199">
        <f>G9+G21+G29+G45+G63+G85+G105+G151+G164+G186+G228+G249+G256+G261+G93+G58+G223</f>
        <v>15741984.08</v>
      </c>
    </row>
    <row r="270" ht="14.25">
      <c r="A270" s="200"/>
    </row>
    <row r="271" ht="14.25">
      <c r="A271" s="200"/>
    </row>
    <row r="272" ht="15.75">
      <c r="A272" s="201" t="s">
        <v>189</v>
      </c>
    </row>
    <row r="273" ht="15.75">
      <c r="A273" s="201" t="s">
        <v>190</v>
      </c>
    </row>
    <row r="274" ht="14.25">
      <c r="A274" s="200"/>
    </row>
    <row r="275" ht="14.25">
      <c r="A275" s="200"/>
    </row>
    <row r="276" spans="1:3" ht="12.75">
      <c r="A276" s="202" t="s">
        <v>191</v>
      </c>
      <c r="B276" s="200"/>
      <c r="C276"/>
    </row>
    <row r="277" spans="1:3" ht="12.75">
      <c r="A277" s="202" t="s">
        <v>192</v>
      </c>
      <c r="B277"/>
      <c r="C277"/>
    </row>
    <row r="278" ht="14.25">
      <c r="A278" s="200"/>
    </row>
    <row r="279" ht="14.25">
      <c r="A279" s="200"/>
    </row>
    <row r="280" ht="14.25">
      <c r="A280" s="200"/>
    </row>
    <row r="281" ht="14.25">
      <c r="A281" s="200"/>
    </row>
    <row r="282" ht="14.25">
      <c r="A282" s="200"/>
    </row>
    <row r="283" ht="14.25">
      <c r="A283" s="200"/>
    </row>
    <row r="284" ht="14.25">
      <c r="A284" s="200"/>
    </row>
    <row r="285" ht="14.25">
      <c r="A285" s="200"/>
    </row>
    <row r="286" ht="14.25">
      <c r="A286" s="200"/>
    </row>
    <row r="287" ht="14.25">
      <c r="A287" s="200"/>
    </row>
    <row r="288" ht="14.25">
      <c r="A288" s="200"/>
    </row>
    <row r="289" ht="14.25">
      <c r="A289" s="200"/>
    </row>
    <row r="290" ht="14.25">
      <c r="A290" s="200"/>
    </row>
    <row r="291" ht="14.25">
      <c r="A291" s="200"/>
    </row>
    <row r="292" ht="14.25">
      <c r="A292" s="200"/>
    </row>
    <row r="293" ht="14.25">
      <c r="A293" s="200"/>
    </row>
    <row r="294" ht="14.25">
      <c r="A294" s="200"/>
    </row>
    <row r="295" ht="14.25">
      <c r="A295" s="200"/>
    </row>
    <row r="296" ht="14.25">
      <c r="A296" s="200"/>
    </row>
    <row r="297" ht="14.25">
      <c r="A297" s="200"/>
    </row>
    <row r="298" ht="14.25">
      <c r="A298" s="200"/>
    </row>
    <row r="299" ht="14.25">
      <c r="A299" s="200"/>
    </row>
    <row r="300" ht="14.25">
      <c r="A300" s="200"/>
    </row>
    <row r="301" ht="14.25">
      <c r="A301" s="200"/>
    </row>
    <row r="302" ht="14.25">
      <c r="A302" s="200"/>
    </row>
    <row r="303" ht="14.25">
      <c r="A303" s="200"/>
    </row>
    <row r="304" ht="14.25">
      <c r="A304" s="200"/>
    </row>
    <row r="305" ht="14.25">
      <c r="A305" s="200"/>
    </row>
    <row r="306" ht="14.25">
      <c r="A306" s="200"/>
    </row>
    <row r="307" ht="14.25">
      <c r="A307" s="200"/>
    </row>
    <row r="308" ht="14.25">
      <c r="A308" s="200"/>
    </row>
    <row r="309" ht="14.25">
      <c r="A309" s="200"/>
    </row>
    <row r="310" ht="14.25">
      <c r="A310" s="200"/>
    </row>
    <row r="311" ht="14.25">
      <c r="A311" s="200"/>
    </row>
    <row r="312" ht="14.25">
      <c r="A312" s="200"/>
    </row>
    <row r="313" ht="14.25">
      <c r="A313" s="200"/>
    </row>
    <row r="314" ht="14.25">
      <c r="A314" s="200"/>
    </row>
    <row r="315" ht="14.25">
      <c r="A315" s="200"/>
    </row>
    <row r="316" ht="14.25">
      <c r="A316" s="200"/>
    </row>
    <row r="317" ht="14.25">
      <c r="A317" s="200"/>
    </row>
    <row r="318" ht="14.25">
      <c r="A318" s="200"/>
    </row>
    <row r="319" ht="14.25">
      <c r="A319" s="200"/>
    </row>
    <row r="320" ht="14.25">
      <c r="A320" s="200"/>
    </row>
    <row r="321" ht="14.25">
      <c r="A321" s="200"/>
    </row>
    <row r="322" ht="14.25">
      <c r="A322" s="200"/>
    </row>
    <row r="323" ht="14.25">
      <c r="A323" s="200"/>
    </row>
    <row r="324" ht="14.25">
      <c r="A324" s="200"/>
    </row>
    <row r="325" ht="14.25">
      <c r="A325" s="200"/>
    </row>
    <row r="326" ht="14.25">
      <c r="A326" s="200"/>
    </row>
    <row r="327" ht="14.25">
      <c r="A327" s="200"/>
    </row>
    <row r="328" ht="14.25">
      <c r="A328" s="200"/>
    </row>
    <row r="329" ht="14.25">
      <c r="A329" s="200"/>
    </row>
    <row r="330" ht="14.25">
      <c r="A330" s="200"/>
    </row>
    <row r="331" ht="14.25">
      <c r="A331" s="200"/>
    </row>
    <row r="332" ht="14.25">
      <c r="A332" s="200"/>
    </row>
    <row r="333" ht="14.25">
      <c r="A333" s="200"/>
    </row>
    <row r="334" ht="14.25">
      <c r="A334" s="200"/>
    </row>
    <row r="335" ht="14.25">
      <c r="A335" s="200"/>
    </row>
    <row r="336" ht="14.25">
      <c r="A336" s="200"/>
    </row>
    <row r="337" ht="14.25">
      <c r="A337" s="200"/>
    </row>
    <row r="338" ht="14.25">
      <c r="A338" s="200"/>
    </row>
    <row r="339" ht="14.25">
      <c r="A339" s="200"/>
    </row>
    <row r="340" ht="14.25">
      <c r="A340" s="200"/>
    </row>
    <row r="341" ht="14.25">
      <c r="A341" s="200"/>
    </row>
    <row r="342" ht="14.25">
      <c r="A342" s="200"/>
    </row>
    <row r="343" ht="14.25">
      <c r="A343" s="200"/>
    </row>
    <row r="344" ht="14.25">
      <c r="A344" s="200"/>
    </row>
    <row r="345" ht="14.25">
      <c r="A345" s="200"/>
    </row>
    <row r="346" ht="14.25">
      <c r="A346" s="200"/>
    </row>
    <row r="347" ht="14.25">
      <c r="A347" s="200"/>
    </row>
    <row r="348" ht="14.25">
      <c r="A348" s="200"/>
    </row>
    <row r="349" ht="14.25">
      <c r="A349" s="200"/>
    </row>
    <row r="350" ht="14.25">
      <c r="A350" s="200"/>
    </row>
    <row r="351" ht="14.25">
      <c r="A351" s="200"/>
    </row>
    <row r="352" ht="14.25">
      <c r="A352" s="200"/>
    </row>
    <row r="353" ht="14.25">
      <c r="A353" s="200"/>
    </row>
    <row r="354" ht="14.25">
      <c r="A354" s="200"/>
    </row>
    <row r="355" ht="14.25">
      <c r="A355" s="200"/>
    </row>
    <row r="356" ht="14.25">
      <c r="A356" s="200"/>
    </row>
    <row r="357" ht="14.25">
      <c r="A357" s="200"/>
    </row>
    <row r="358" ht="14.25">
      <c r="A358" s="200"/>
    </row>
    <row r="359" ht="14.25">
      <c r="A359" s="200"/>
    </row>
    <row r="360" ht="14.25">
      <c r="A360" s="200"/>
    </row>
    <row r="361" ht="14.25">
      <c r="A361" s="200"/>
    </row>
    <row r="362" ht="14.25">
      <c r="A362" s="200"/>
    </row>
    <row r="363" ht="14.25">
      <c r="A363" s="200"/>
    </row>
    <row r="364" ht="14.25">
      <c r="A364" s="200"/>
    </row>
    <row r="365" ht="14.25">
      <c r="A365" s="200"/>
    </row>
    <row r="366" ht="14.25">
      <c r="A366" s="200"/>
    </row>
    <row r="367" ht="14.25">
      <c r="A367" s="200"/>
    </row>
    <row r="368" ht="14.25">
      <c r="A368" s="200"/>
    </row>
    <row r="369" ht="14.25">
      <c r="A369" s="200"/>
    </row>
    <row r="370" ht="14.25">
      <c r="A370" s="200"/>
    </row>
    <row r="371" ht="14.25">
      <c r="A371" s="200"/>
    </row>
    <row r="372" ht="14.25">
      <c r="A372" s="200"/>
    </row>
    <row r="373" ht="14.25">
      <c r="A373" s="200"/>
    </row>
    <row r="374" ht="14.25">
      <c r="A374" s="200"/>
    </row>
    <row r="375" ht="14.25">
      <c r="A375" s="200"/>
    </row>
    <row r="376" ht="14.25">
      <c r="A376" s="200"/>
    </row>
    <row r="377" ht="14.25">
      <c r="A377" s="200"/>
    </row>
    <row r="378" ht="14.25">
      <c r="A378" s="200"/>
    </row>
    <row r="379" ht="14.25">
      <c r="A379" s="200"/>
    </row>
    <row r="380" ht="14.25">
      <c r="A380" s="200"/>
    </row>
    <row r="381" ht="14.25">
      <c r="A381" s="200"/>
    </row>
    <row r="382" ht="14.25">
      <c r="A382" s="200"/>
    </row>
    <row r="383" ht="14.25">
      <c r="A383" s="200"/>
    </row>
    <row r="384" ht="14.25">
      <c r="A384" s="200"/>
    </row>
    <row r="385" ht="14.25">
      <c r="A385" s="200"/>
    </row>
    <row r="386" ht="14.25">
      <c r="A386" s="200"/>
    </row>
    <row r="387" ht="14.25">
      <c r="A387" s="200"/>
    </row>
    <row r="388" ht="14.25">
      <c r="A388" s="200"/>
    </row>
    <row r="389" ht="14.25">
      <c r="A389" s="200"/>
    </row>
    <row r="390" ht="14.25">
      <c r="A390" s="200"/>
    </row>
    <row r="391" ht="14.25">
      <c r="A391" s="200"/>
    </row>
    <row r="392" ht="14.25">
      <c r="A392" s="200"/>
    </row>
    <row r="393" ht="14.25">
      <c r="A393" s="200"/>
    </row>
    <row r="394" ht="14.25">
      <c r="A394" s="200"/>
    </row>
    <row r="395" ht="14.25">
      <c r="A395" s="200"/>
    </row>
    <row r="396" ht="14.25">
      <c r="A396" s="200"/>
    </row>
    <row r="397" ht="14.25">
      <c r="A397" s="200"/>
    </row>
    <row r="398" ht="14.25">
      <c r="A398" s="200"/>
    </row>
    <row r="399" ht="14.25">
      <c r="A399" s="200"/>
    </row>
    <row r="400" ht="14.25">
      <c r="A400" s="200"/>
    </row>
    <row r="401" ht="14.25">
      <c r="A401" s="200"/>
    </row>
    <row r="402" ht="14.25">
      <c r="A402" s="200"/>
    </row>
    <row r="403" ht="14.25">
      <c r="A403" s="200"/>
    </row>
    <row r="404" ht="14.25">
      <c r="A404" s="200"/>
    </row>
    <row r="405" ht="14.25">
      <c r="A405" s="200"/>
    </row>
    <row r="406" ht="14.25">
      <c r="A406" s="200"/>
    </row>
    <row r="407" ht="14.25">
      <c r="A407" s="200"/>
    </row>
    <row r="408" ht="14.25">
      <c r="A408" s="200"/>
    </row>
    <row r="409" ht="14.25">
      <c r="A409" s="200"/>
    </row>
    <row r="410" ht="14.25">
      <c r="A410" s="200"/>
    </row>
    <row r="411" ht="14.25">
      <c r="A411" s="200"/>
    </row>
    <row r="412" ht="14.25">
      <c r="A412" s="200"/>
    </row>
    <row r="413" ht="14.25">
      <c r="A413" s="200"/>
    </row>
    <row r="414" ht="14.25">
      <c r="A414" s="200"/>
    </row>
    <row r="415" ht="14.25">
      <c r="A415" s="200"/>
    </row>
    <row r="416" ht="14.25">
      <c r="A416" s="200"/>
    </row>
    <row r="417" ht="14.25">
      <c r="A417" s="200"/>
    </row>
    <row r="418" ht="14.25">
      <c r="A418" s="200"/>
    </row>
    <row r="419" ht="14.25">
      <c r="A419" s="200"/>
    </row>
    <row r="420" ht="14.25">
      <c r="A420" s="200"/>
    </row>
    <row r="421" ht="14.25">
      <c r="A421" s="200"/>
    </row>
    <row r="422" ht="14.25">
      <c r="A422" s="200"/>
    </row>
    <row r="423" ht="14.25">
      <c r="A423" s="200"/>
    </row>
    <row r="424" ht="14.25">
      <c r="A424" s="200"/>
    </row>
  </sheetData>
  <printOptions/>
  <pageMargins left="0.22" right="0.22" top="0.22" bottom="0.26" header="0.16" footer="0.1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2008-12-23T12:49:53Z</cp:lastPrinted>
  <dcterms:created xsi:type="dcterms:W3CDTF">2008-12-18T08:02:46Z</dcterms:created>
  <dcterms:modified xsi:type="dcterms:W3CDTF">2008-12-30T13:26:49Z</dcterms:modified>
  <cp:category/>
  <cp:version/>
  <cp:contentType/>
  <cp:contentStatus/>
</cp:coreProperties>
</file>