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<sst xmlns="http://schemas.openxmlformats.org/spreadsheetml/2006/main" count="248" uniqueCount="180">
  <si>
    <t xml:space="preserve">Załącznik nr 1 do </t>
  </si>
  <si>
    <t>uchwały Rady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</si>
  <si>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</si>
  <si>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</si>
  <si>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</si>
  <si>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</si>
  <si>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</si>
  <si>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</si>
  <si>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</si>
  <si>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</si>
  <si>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</si>
  <si>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</si>
  <si>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</si>
  <si>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</si>
  <si>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</si>
  <si>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</si>
  <si>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</si>
  <si>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</si>
  <si>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</si>
  <si>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</si>
  <si>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</si>
  <si>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</si>
  <si>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</si>
  <si>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</si>
  <si>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</si>
  <si>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</si>
  <si>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</si>
  <si>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</si>
  <si>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</si>
  <si>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</si>
  <si>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</si>
  <si>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</si>
  <si>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</si>
  <si>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rozwojowe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</si>
  <si>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</si>
  <si>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</si>
  <si>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</si>
  <si>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</si>
  <si>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</si>
  <si>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Pozostała działalność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</si>
  <si>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</si>
  <si>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</si>
  <si>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</si>
  <si>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</si>
  <si>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</si>
  <si>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</si>
  <si>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</si>
  <si>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</si>
  <si>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</si>
  <si>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</si>
  <si>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</si>
  <si>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</si>
  <si>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</si>
  <si>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</si>
  <si>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</si>
  <si>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</si>
  <si>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</si>
  <si>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</si>
  <si>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</si>
  <si>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</si>
  <si>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</si>
  <si>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</si>
  <si>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</si>
  <si>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</si>
  <si>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</si>
  <si>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</si>
  <si>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</si>
  <si>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</si>
  <si>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</si>
  <si>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</si>
  <si>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</si>
  <si>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</si>
  <si>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</si>
  <si>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</si>
  <si>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</si>
  <si>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</si>
  <si>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</si>
  <si>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</si>
  <si>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</si>
  <si>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</si>
  <si>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</si>
  <si>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</si>
  <si>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</si>
  <si>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</si>
  <si>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</si>
  <si>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</si>
  <si>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</si>
  <si>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</si>
  <si>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</si>
  <si>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</si>
  <si>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</si>
  <si>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</si>
  <si>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</si>
  <si>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</si>
  <si>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</si>
  <si>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</si>
  <si>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</si>
  <si>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</si>
  <si>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</si>
  <si>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</si>
  <si>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</si>
  <si>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</si>
  <si>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</si>
  <si>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</si>
  <si>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</si>
  <si>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</si>
  <si>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</si>
  <si>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</si>
  <si>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</si>
  <si>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</si>
  <si>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</si>
  <si>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</si>
  <si>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</si>
  <si>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</si>
  <si>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</si>
  <si>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</si>
  <si>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</si>
  <si>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</si>
  <si>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</si>
  <si>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</si>
  <si>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</si>
  <si>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</si>
  <si>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</si>
  <si>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</si>
  <si>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</si>
  <si>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</si>
  <si>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</si>
  <si>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</si>
  <si>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</si>
  <si>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</si>
  <si>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</si>
  <si>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</si>
  <si>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</t>
  </si>
  <si>
    <t xml:space="preserve">Wpływy z usług </t>
  </si>
  <si>
    <t>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</si>
  <si>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</si>
  <si>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</si>
  <si>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</si>
  <si>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</si>
  <si>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</si>
  <si>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</si>
  <si>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</si>
  <si>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</si>
  <si>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</si>
  <si>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</si>
  <si>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</si>
  <si>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</si>
  <si>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</si>
  <si>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</si>
  <si>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</si>
  <si>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</si>
  <si>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</si>
  <si>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O970</t>
  </si>
  <si>
    <t>Wpływy z różnych dochodów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</si>
  <si>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</si>
  <si>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</si>
  <si>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</si>
  <si>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</si>
  <si>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</si>
  <si>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</si>
  <si>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</si>
  <si>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</si>
  <si>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</si>
  <si>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</si>
  <si>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</si>
  <si>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</si>
  <si>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</si>
  <si>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 xml:space="preserve">KULTURA  FIZYCZNA  I  SPORT 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</si>
  <si>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</si>
  <si>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</si>
  <si>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</si>
  <si>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</si>
  <si>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</si>
  <si>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</si>
  <si>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</si>
  <si>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Wpływy i wydatki związane z gromadzeniem środków z opłat  i kar za korzystanie ze środowiska</t>
  </si>
  <si>
    <t>Skarbnik Gminy</t>
  </si>
  <si>
    <t>( - ) mgr Agnieszka Scheffler</t>
  </si>
  <si>
    <t>( - ) inż. Krzysztof Urbas</t>
  </si>
  <si>
    <t xml:space="preserve">             Wójt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</si>
</sst>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18" applyFont="1" applyFill="1" applyAlignment="1">
      <alignment/>
    </xf>
    <xf numFmtId="9" fontId="1" fillId="0" borderId="0" xfId="0" applyNumberFormat="1" applyFont="1" applyAlignment="1">
      <alignment/>
    </xf>
    <xf numFmtId="0" fontId="5" fillId="3" borderId="1" xfId="0" applyFont="1" applyFill="1" applyBorder="1" applyAlignment="1" quotePrefix="1">
      <alignment horizontal="left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emporary%20Internet%20Files\Temporary%20Internet%20Files\Content.IE5\IAB4MKXV\zmiany%20bud&#380;etu%202010\22.02.2010\dochody-22.02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2.02."/>
      <sheetName val="29.03."/>
    </sheetNames>
    <sheetDataSet>
      <sheetData sheetId="1">
        <row r="11">
          <cell r="I11">
            <v>4000</v>
          </cell>
          <cell r="M11">
            <v>0</v>
          </cell>
        </row>
        <row r="12">
          <cell r="I12">
            <v>4000</v>
          </cell>
          <cell r="M12">
            <v>0</v>
          </cell>
        </row>
        <row r="15">
          <cell r="I15">
            <v>2000</v>
          </cell>
          <cell r="M15">
            <v>0</v>
          </cell>
        </row>
        <row r="16">
          <cell r="I16">
            <v>2000</v>
          </cell>
          <cell r="M16">
            <v>0</v>
          </cell>
        </row>
        <row r="18">
          <cell r="I18">
            <v>0</v>
          </cell>
          <cell r="M18">
            <v>288123.06</v>
          </cell>
        </row>
        <row r="19">
          <cell r="I19">
            <v>0</v>
          </cell>
          <cell r="M19">
            <v>27066.05</v>
          </cell>
        </row>
        <row r="20">
          <cell r="I20">
            <v>0</v>
          </cell>
          <cell r="M20">
            <v>27066.05</v>
          </cell>
        </row>
        <row r="22">
          <cell r="I22">
            <v>0</v>
          </cell>
          <cell r="M22">
            <v>261057.01</v>
          </cell>
        </row>
        <row r="23">
          <cell r="I23">
            <v>0</v>
          </cell>
          <cell r="M23">
            <v>111057.01</v>
          </cell>
        </row>
        <row r="26">
          <cell r="I26">
            <v>0</v>
          </cell>
          <cell r="M26">
            <v>150000</v>
          </cell>
        </row>
        <row r="28">
          <cell r="I28">
            <v>0</v>
          </cell>
          <cell r="M28">
            <v>919995.81</v>
          </cell>
        </row>
        <row r="29">
          <cell r="I29">
            <v>0</v>
          </cell>
          <cell r="M29">
            <v>919995.81</v>
          </cell>
        </row>
        <row r="30">
          <cell r="I30">
            <v>0</v>
          </cell>
          <cell r="M30">
            <v>919995.81</v>
          </cell>
        </row>
        <row r="32">
          <cell r="I32">
            <v>60090</v>
          </cell>
          <cell r="M32">
            <v>311240</v>
          </cell>
        </row>
        <row r="33">
          <cell r="I33">
            <v>60090</v>
          </cell>
          <cell r="M33">
            <v>311240</v>
          </cell>
        </row>
        <row r="34">
          <cell r="I34">
            <v>11090</v>
          </cell>
          <cell r="M34">
            <v>0</v>
          </cell>
        </row>
        <row r="37">
          <cell r="I37">
            <v>47500</v>
          </cell>
          <cell r="M37">
            <v>0</v>
          </cell>
        </row>
        <row r="39">
          <cell r="I39">
            <v>0</v>
          </cell>
          <cell r="M39">
            <v>11240</v>
          </cell>
        </row>
        <row r="41">
          <cell r="I41">
            <v>0</v>
          </cell>
          <cell r="M41">
            <v>300000</v>
          </cell>
        </row>
        <row r="42">
          <cell r="I42">
            <v>1500</v>
          </cell>
          <cell r="M42">
            <v>0</v>
          </cell>
        </row>
        <row r="44">
          <cell r="I44">
            <v>68189</v>
          </cell>
          <cell r="M44">
            <v>0</v>
          </cell>
        </row>
        <row r="45">
          <cell r="I45">
            <v>54800</v>
          </cell>
          <cell r="M45">
            <v>0</v>
          </cell>
        </row>
        <row r="48">
          <cell r="I48">
            <v>54800</v>
          </cell>
          <cell r="M48">
            <v>0</v>
          </cell>
        </row>
        <row r="50">
          <cell r="I50">
            <v>13389</v>
          </cell>
          <cell r="M50">
            <v>0</v>
          </cell>
        </row>
        <row r="51">
          <cell r="I51">
            <v>300</v>
          </cell>
          <cell r="M51">
            <v>0</v>
          </cell>
        </row>
        <row r="54">
          <cell r="I54">
            <v>13089</v>
          </cell>
          <cell r="M54">
            <v>0</v>
          </cell>
        </row>
        <row r="57">
          <cell r="I57">
            <v>1030</v>
          </cell>
          <cell r="M57">
            <v>0</v>
          </cell>
        </row>
        <row r="59">
          <cell r="I59">
            <v>1030</v>
          </cell>
          <cell r="M59">
            <v>0</v>
          </cell>
        </row>
        <row r="62">
          <cell r="I62">
            <v>1030</v>
          </cell>
          <cell r="M62">
            <v>0</v>
          </cell>
        </row>
        <row r="67">
          <cell r="I67">
            <v>6180730</v>
          </cell>
          <cell r="M67">
            <v>0</v>
          </cell>
        </row>
        <row r="68">
          <cell r="I68">
            <v>11000</v>
          </cell>
          <cell r="M68">
            <v>0</v>
          </cell>
        </row>
        <row r="70">
          <cell r="I70">
            <v>10000</v>
          </cell>
          <cell r="M70">
            <v>0</v>
          </cell>
        </row>
        <row r="71">
          <cell r="I71">
            <v>1000</v>
          </cell>
          <cell r="M71">
            <v>0</v>
          </cell>
        </row>
        <row r="75">
          <cell r="I75">
            <v>1191993</v>
          </cell>
          <cell r="M75">
            <v>0</v>
          </cell>
        </row>
        <row r="76">
          <cell r="I76">
            <v>1013763</v>
          </cell>
          <cell r="M76">
            <v>0</v>
          </cell>
        </row>
        <row r="77">
          <cell r="I77">
            <v>103186</v>
          </cell>
          <cell r="M77">
            <v>0</v>
          </cell>
        </row>
        <row r="78">
          <cell r="I78">
            <v>34062</v>
          </cell>
          <cell r="M78">
            <v>0</v>
          </cell>
        </row>
        <row r="79">
          <cell r="I79">
            <v>5011</v>
          </cell>
          <cell r="M79">
            <v>0</v>
          </cell>
        </row>
        <row r="80">
          <cell r="I80">
            <v>30000</v>
          </cell>
          <cell r="M80">
            <v>0</v>
          </cell>
        </row>
        <row r="81">
          <cell r="I81">
            <v>5000</v>
          </cell>
          <cell r="M81">
            <v>0</v>
          </cell>
        </row>
        <row r="82">
          <cell r="I82">
            <v>971</v>
          </cell>
          <cell r="M82">
            <v>0</v>
          </cell>
        </row>
        <row r="87">
          <cell r="I87">
            <v>1694792</v>
          </cell>
          <cell r="M87">
            <v>0</v>
          </cell>
        </row>
        <row r="88">
          <cell r="I88">
            <v>1096214</v>
          </cell>
          <cell r="M88">
            <v>0</v>
          </cell>
        </row>
        <row r="89">
          <cell r="I89">
            <v>307517</v>
          </cell>
          <cell r="M89">
            <v>0</v>
          </cell>
        </row>
        <row r="90">
          <cell r="I90">
            <v>3824</v>
          </cell>
          <cell r="M90">
            <v>0</v>
          </cell>
        </row>
        <row r="91">
          <cell r="I91">
            <v>50737</v>
          </cell>
          <cell r="M91">
            <v>0</v>
          </cell>
        </row>
        <row r="92">
          <cell r="I92">
            <v>7000</v>
          </cell>
          <cell r="M92">
            <v>0</v>
          </cell>
        </row>
        <row r="93">
          <cell r="I93">
            <v>5500</v>
          </cell>
          <cell r="M93">
            <v>0</v>
          </cell>
        </row>
        <row r="94">
          <cell r="I94">
            <v>94000</v>
          </cell>
          <cell r="M94">
            <v>0</v>
          </cell>
        </row>
        <row r="95">
          <cell r="I95">
            <v>120000</v>
          </cell>
          <cell r="M95">
            <v>0</v>
          </cell>
        </row>
        <row r="96">
          <cell r="I96">
            <v>10000</v>
          </cell>
          <cell r="M96">
            <v>0</v>
          </cell>
        </row>
        <row r="99">
          <cell r="I99">
            <v>523089</v>
          </cell>
          <cell r="M99">
            <v>0</v>
          </cell>
        </row>
        <row r="100">
          <cell r="I100">
            <v>20000</v>
          </cell>
          <cell r="M100">
            <v>0</v>
          </cell>
        </row>
        <row r="101">
          <cell r="I101">
            <v>414000</v>
          </cell>
          <cell r="M101">
            <v>0</v>
          </cell>
        </row>
        <row r="102">
          <cell r="I102">
            <v>81089</v>
          </cell>
          <cell r="M102">
            <v>0</v>
          </cell>
        </row>
        <row r="104">
          <cell r="I104">
            <v>8000</v>
          </cell>
          <cell r="M104">
            <v>0</v>
          </cell>
        </row>
        <row r="106">
          <cell r="I106">
            <v>2756756</v>
          </cell>
          <cell r="M106">
            <v>0</v>
          </cell>
        </row>
        <row r="107">
          <cell r="I107">
            <v>2721756</v>
          </cell>
          <cell r="M107">
            <v>0</v>
          </cell>
        </row>
        <row r="108">
          <cell r="I108">
            <v>35000</v>
          </cell>
          <cell r="M108">
            <v>0</v>
          </cell>
        </row>
        <row r="110">
          <cell r="I110">
            <v>3100</v>
          </cell>
          <cell r="M110">
            <v>0</v>
          </cell>
        </row>
        <row r="111">
          <cell r="I111">
            <v>3100</v>
          </cell>
          <cell r="M111">
            <v>0</v>
          </cell>
        </row>
        <row r="113">
          <cell r="I113">
            <v>5699995</v>
          </cell>
          <cell r="M113">
            <v>0</v>
          </cell>
        </row>
        <row r="114">
          <cell r="I114">
            <v>4958973</v>
          </cell>
          <cell r="M114">
            <v>0</v>
          </cell>
        </row>
        <row r="115">
          <cell r="I115">
            <v>4958973</v>
          </cell>
          <cell r="M115">
            <v>0</v>
          </cell>
        </row>
        <row r="117">
          <cell r="I117">
            <v>669356</v>
          </cell>
          <cell r="M117">
            <v>0</v>
          </cell>
        </row>
        <row r="118">
          <cell r="I118">
            <v>669356</v>
          </cell>
          <cell r="M118">
            <v>0</v>
          </cell>
        </row>
        <row r="120">
          <cell r="I120">
            <v>50000</v>
          </cell>
          <cell r="M120">
            <v>0</v>
          </cell>
        </row>
        <row r="121">
          <cell r="I121">
            <v>50000</v>
          </cell>
          <cell r="M121">
            <v>0</v>
          </cell>
        </row>
        <row r="123">
          <cell r="I123">
            <v>21666</v>
          </cell>
          <cell r="M123">
            <v>0</v>
          </cell>
        </row>
        <row r="124">
          <cell r="I124">
            <v>21666</v>
          </cell>
          <cell r="M124">
            <v>0</v>
          </cell>
        </row>
        <row r="126">
          <cell r="I126">
            <v>336990</v>
          </cell>
          <cell r="M126">
            <v>0</v>
          </cell>
        </row>
        <row r="127">
          <cell r="I127">
            <v>20246</v>
          </cell>
          <cell r="M127">
            <v>0</v>
          </cell>
        </row>
        <row r="130">
          <cell r="I130">
            <v>20246</v>
          </cell>
          <cell r="M130">
            <v>0</v>
          </cell>
        </row>
        <row r="132">
          <cell r="I132">
            <v>158004</v>
          </cell>
          <cell r="M132">
            <v>0</v>
          </cell>
        </row>
        <row r="133">
          <cell r="I133">
            <v>158004</v>
          </cell>
          <cell r="M133">
            <v>0</v>
          </cell>
        </row>
        <row r="135">
          <cell r="I135">
            <v>5000</v>
          </cell>
          <cell r="M135">
            <v>0</v>
          </cell>
        </row>
        <row r="136">
          <cell r="I136">
            <v>5000</v>
          </cell>
          <cell r="M136">
            <v>0</v>
          </cell>
        </row>
        <row r="138">
          <cell r="I138">
            <v>860</v>
          </cell>
          <cell r="M138">
            <v>0</v>
          </cell>
        </row>
        <row r="139">
          <cell r="I139">
            <v>860</v>
          </cell>
          <cell r="M139">
            <v>0</v>
          </cell>
        </row>
        <row r="141">
          <cell r="I141">
            <v>152880</v>
          </cell>
          <cell r="M141">
            <v>0</v>
          </cell>
        </row>
        <row r="142">
          <cell r="I142">
            <v>152880</v>
          </cell>
          <cell r="M142">
            <v>0</v>
          </cell>
        </row>
        <row r="144">
          <cell r="I144">
            <v>1768797</v>
          </cell>
          <cell r="M144">
            <v>0</v>
          </cell>
        </row>
        <row r="146">
          <cell r="I146">
            <v>1653700</v>
          </cell>
          <cell r="M146">
            <v>0</v>
          </cell>
        </row>
        <row r="149">
          <cell r="I149">
            <v>1653700</v>
          </cell>
          <cell r="M149">
            <v>0</v>
          </cell>
        </row>
        <row r="153">
          <cell r="I153">
            <v>2502</v>
          </cell>
          <cell r="M153">
            <v>0</v>
          </cell>
        </row>
        <row r="156">
          <cell r="I156">
            <v>500</v>
          </cell>
          <cell r="M156">
            <v>0</v>
          </cell>
        </row>
        <row r="158">
          <cell r="I158">
            <v>2002</v>
          </cell>
          <cell r="M158">
            <v>0</v>
          </cell>
        </row>
        <row r="160">
          <cell r="I160">
            <v>26041</v>
          </cell>
          <cell r="M160">
            <v>0</v>
          </cell>
        </row>
        <row r="162">
          <cell r="I162">
            <v>26041</v>
          </cell>
          <cell r="M162">
            <v>0</v>
          </cell>
        </row>
        <row r="164">
          <cell r="I164">
            <v>19993</v>
          </cell>
          <cell r="M164">
            <v>0</v>
          </cell>
        </row>
        <row r="166">
          <cell r="I166">
            <v>19993</v>
          </cell>
          <cell r="M166">
            <v>0</v>
          </cell>
        </row>
        <row r="168">
          <cell r="I168">
            <v>39286</v>
          </cell>
          <cell r="M168">
            <v>0</v>
          </cell>
        </row>
        <row r="170">
          <cell r="I170">
            <v>39286</v>
          </cell>
          <cell r="M170">
            <v>0</v>
          </cell>
        </row>
        <row r="172">
          <cell r="I172">
            <v>13975</v>
          </cell>
          <cell r="M172">
            <v>0</v>
          </cell>
        </row>
        <row r="173">
          <cell r="I173">
            <v>13975</v>
          </cell>
          <cell r="M173">
            <v>0</v>
          </cell>
        </row>
        <row r="175">
          <cell r="M175">
            <v>0</v>
          </cell>
        </row>
        <row r="177">
          <cell r="I177">
            <v>13300</v>
          </cell>
          <cell r="M177">
            <v>0</v>
          </cell>
        </row>
        <row r="179">
          <cell r="I179">
            <v>87615</v>
          </cell>
          <cell r="M179">
            <v>0</v>
          </cell>
        </row>
        <row r="180">
          <cell r="I180">
            <v>78183</v>
          </cell>
          <cell r="M180">
            <v>0</v>
          </cell>
        </row>
        <row r="181">
          <cell r="I181">
            <v>35000</v>
          </cell>
          <cell r="M181">
            <v>0</v>
          </cell>
        </row>
        <row r="183">
          <cell r="I183">
            <v>43183</v>
          </cell>
          <cell r="M183">
            <v>0</v>
          </cell>
        </row>
        <row r="185">
          <cell r="I185">
            <v>9432</v>
          </cell>
          <cell r="M185">
            <v>0</v>
          </cell>
        </row>
        <row r="188">
          <cell r="I188">
            <v>9432</v>
          </cell>
          <cell r="M188">
            <v>0</v>
          </cell>
        </row>
        <row r="190">
          <cell r="I190">
            <v>45463</v>
          </cell>
          <cell r="M190">
            <v>0</v>
          </cell>
        </row>
        <row r="191">
          <cell r="I191">
            <v>10000</v>
          </cell>
          <cell r="M191">
            <v>0</v>
          </cell>
        </row>
        <row r="192">
          <cell r="I192">
            <v>10000</v>
          </cell>
          <cell r="M192">
            <v>0</v>
          </cell>
        </row>
        <row r="194">
          <cell r="I194">
            <v>4000</v>
          </cell>
          <cell r="M194">
            <v>0</v>
          </cell>
        </row>
        <row r="195">
          <cell r="I195">
            <v>4000</v>
          </cell>
          <cell r="M195">
            <v>0</v>
          </cell>
        </row>
        <row r="197">
          <cell r="I197">
            <v>31463</v>
          </cell>
          <cell r="M197">
            <v>0</v>
          </cell>
        </row>
        <row r="198">
          <cell r="I198">
            <v>18000</v>
          </cell>
          <cell r="M198">
            <v>0</v>
          </cell>
        </row>
        <row r="199">
          <cell r="I199">
            <v>13463</v>
          </cell>
          <cell r="M199">
            <v>0</v>
          </cell>
        </row>
        <row r="201">
          <cell r="I201">
            <v>0</v>
          </cell>
          <cell r="M201">
            <v>281765</v>
          </cell>
        </row>
        <row r="202">
          <cell r="I202">
            <v>0</v>
          </cell>
          <cell r="M202">
            <v>281765</v>
          </cell>
        </row>
        <row r="203">
          <cell r="I203">
            <v>0</v>
          </cell>
          <cell r="M203">
            <v>281765</v>
          </cell>
        </row>
        <row r="205">
          <cell r="I205">
            <v>1200</v>
          </cell>
          <cell r="M205">
            <v>0</v>
          </cell>
        </row>
        <row r="206">
          <cell r="I206">
            <v>1200</v>
          </cell>
          <cell r="M206">
            <v>0</v>
          </cell>
        </row>
        <row r="207">
          <cell r="I207">
            <v>1200</v>
          </cell>
          <cell r="M207">
            <v>0</v>
          </cell>
        </row>
        <row r="209">
          <cell r="I209">
            <v>14254099</v>
          </cell>
          <cell r="M209">
            <v>1801123.87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5"/>
  <sheetViews>
    <sheetView tabSelected="1" workbookViewId="0" topLeftCell="A203">
      <selection activeCell="E224" sqref="E22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0.42187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3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7.25" customHeight="1">
      <c r="A8" s="47" t="s">
        <v>5</v>
      </c>
      <c r="B8" s="47" t="s">
        <v>6</v>
      </c>
      <c r="C8" s="49" t="s">
        <v>7</v>
      </c>
      <c r="D8" s="50" t="s">
        <v>8</v>
      </c>
      <c r="E8" s="51" t="s">
        <v>9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ht="12.75">
      <c r="A9" s="48"/>
      <c r="B9" s="48"/>
      <c r="C9" s="48"/>
      <c r="D9" s="48"/>
      <c r="E9" s="53" t="s">
        <v>10</v>
      </c>
      <c r="F9" s="55" t="s">
        <v>11</v>
      </c>
      <c r="G9" s="56"/>
      <c r="H9" s="56"/>
      <c r="I9" s="56"/>
      <c r="J9" s="56"/>
      <c r="K9" s="56"/>
      <c r="L9" s="56"/>
      <c r="M9" s="57"/>
      <c r="N9" s="58" t="s">
        <v>12</v>
      </c>
    </row>
    <row r="10" spans="1:14" ht="46.5" customHeight="1">
      <c r="A10" s="48"/>
      <c r="B10" s="48"/>
      <c r="C10" s="48"/>
      <c r="D10" s="48"/>
      <c r="E10" s="54"/>
      <c r="F10" s="10" t="s">
        <v>13</v>
      </c>
      <c r="G10" s="10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59"/>
    </row>
    <row r="11" spans="1:52" ht="14.25">
      <c r="A11" s="12" t="s">
        <v>21</v>
      </c>
      <c r="B11" s="12"/>
      <c r="C11" s="12"/>
      <c r="D11" s="13" t="s">
        <v>22</v>
      </c>
      <c r="E11" s="14">
        <f>F11+J11</f>
        <v>4000</v>
      </c>
      <c r="F11" s="14">
        <f>'[1]22.02.'!I11</f>
        <v>4000</v>
      </c>
      <c r="G11" s="14"/>
      <c r="H11" s="14"/>
      <c r="I11" s="14">
        <f>F11+G11-H11</f>
        <v>4000</v>
      </c>
      <c r="J11" s="14">
        <f>'[1]22.02.'!M11</f>
        <v>0</v>
      </c>
      <c r="K11" s="14">
        <f>K12</f>
        <v>0</v>
      </c>
      <c r="L11" s="14">
        <f>L12</f>
        <v>0</v>
      </c>
      <c r="M11" s="14">
        <f aca="true" t="shared" si="0" ref="M11:M26">J11+K11-L11</f>
        <v>0</v>
      </c>
      <c r="N11" s="14">
        <f>I11+M11</f>
        <v>4000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7"/>
      <c r="AY11" s="17"/>
      <c r="AZ11" s="17"/>
    </row>
    <row r="12" spans="1:14" ht="12.75">
      <c r="A12" s="18"/>
      <c r="B12" s="19" t="s">
        <v>23</v>
      </c>
      <c r="C12" s="19"/>
      <c r="D12" s="20" t="s">
        <v>24</v>
      </c>
      <c r="E12" s="14">
        <f aca="true" t="shared" si="1" ref="E12:E79">F12+J12</f>
        <v>4000</v>
      </c>
      <c r="F12" s="14">
        <f>'[1]22.02.'!I12</f>
        <v>4000</v>
      </c>
      <c r="G12" s="21"/>
      <c r="H12" s="21"/>
      <c r="I12" s="14">
        <f aca="true" t="shared" si="2" ref="I12:I75">F12+G12-H12</f>
        <v>4000</v>
      </c>
      <c r="J12" s="14">
        <f>'[1]22.02.'!M12</f>
        <v>0</v>
      </c>
      <c r="K12" s="21"/>
      <c r="L12" s="21"/>
      <c r="M12" s="14">
        <f t="shared" si="0"/>
        <v>0</v>
      </c>
      <c r="N12" s="14">
        <f aca="true" t="shared" si="3" ref="N12:N75">I12+M12</f>
        <v>4000</v>
      </c>
    </row>
    <row r="13" spans="1:14" ht="12.75">
      <c r="A13" s="18"/>
      <c r="B13" s="18"/>
      <c r="C13" s="18"/>
      <c r="D13" s="22" t="s">
        <v>25</v>
      </c>
      <c r="E13" s="14"/>
      <c r="F13" s="14"/>
      <c r="G13" s="23"/>
      <c r="H13" s="23"/>
      <c r="I13" s="14"/>
      <c r="J13" s="14"/>
      <c r="K13" s="23"/>
      <c r="L13" s="23"/>
      <c r="M13" s="14"/>
      <c r="N13" s="14"/>
    </row>
    <row r="14" spans="1:14" ht="12.75">
      <c r="A14" s="18"/>
      <c r="B14" s="18"/>
      <c r="C14" s="18"/>
      <c r="D14" s="22" t="s">
        <v>26</v>
      </c>
      <c r="E14" s="14"/>
      <c r="F14" s="14"/>
      <c r="G14" s="23"/>
      <c r="H14" s="23"/>
      <c r="I14" s="14"/>
      <c r="J14" s="14"/>
      <c r="K14" s="23"/>
      <c r="L14" s="23"/>
      <c r="M14" s="14"/>
      <c r="N14" s="14"/>
    </row>
    <row r="15" spans="1:14" ht="12.75">
      <c r="A15" s="18"/>
      <c r="B15" s="18"/>
      <c r="C15" s="18" t="s">
        <v>27</v>
      </c>
      <c r="D15" s="22" t="s">
        <v>28</v>
      </c>
      <c r="E15" s="14">
        <f t="shared" si="1"/>
        <v>2000</v>
      </c>
      <c r="F15" s="14">
        <f>'[1]22.02.'!I15</f>
        <v>2000</v>
      </c>
      <c r="G15" s="23"/>
      <c r="H15" s="23"/>
      <c r="I15" s="14">
        <f t="shared" si="2"/>
        <v>2000</v>
      </c>
      <c r="J15" s="14">
        <f>'[1]22.02.'!M15</f>
        <v>0</v>
      </c>
      <c r="K15" s="23"/>
      <c r="L15" s="23"/>
      <c r="M15" s="14">
        <f t="shared" si="0"/>
        <v>0</v>
      </c>
      <c r="N15" s="14">
        <f t="shared" si="3"/>
        <v>2000</v>
      </c>
    </row>
    <row r="16" spans="1:14" ht="12.75">
      <c r="A16" s="18"/>
      <c r="B16" s="18"/>
      <c r="C16" s="18" t="s">
        <v>29</v>
      </c>
      <c r="D16" s="22" t="s">
        <v>30</v>
      </c>
      <c r="E16" s="14">
        <f t="shared" si="1"/>
        <v>2000</v>
      </c>
      <c r="F16" s="14">
        <f>'[1]22.02.'!I16</f>
        <v>2000</v>
      </c>
      <c r="G16" s="23"/>
      <c r="H16" s="23"/>
      <c r="I16" s="14">
        <f t="shared" si="2"/>
        <v>2000</v>
      </c>
      <c r="J16" s="14">
        <f>'[1]22.02.'!M16</f>
        <v>0</v>
      </c>
      <c r="K16" s="23"/>
      <c r="L16" s="23"/>
      <c r="M16" s="14">
        <f t="shared" si="0"/>
        <v>0</v>
      </c>
      <c r="N16" s="14">
        <f t="shared" si="3"/>
        <v>2000</v>
      </c>
    </row>
    <row r="17" spans="1:14" ht="12.75">
      <c r="A17" s="18"/>
      <c r="B17" s="18"/>
      <c r="C17" s="18"/>
      <c r="D17" s="22"/>
      <c r="E17" s="14"/>
      <c r="F17" s="14"/>
      <c r="G17" s="23"/>
      <c r="H17" s="23"/>
      <c r="I17" s="14"/>
      <c r="J17" s="14"/>
      <c r="K17" s="23"/>
      <c r="L17" s="23"/>
      <c r="M17" s="14"/>
      <c r="N17" s="14"/>
    </row>
    <row r="18" spans="1:14" ht="12.75">
      <c r="A18" s="12">
        <v>600</v>
      </c>
      <c r="B18" s="12"/>
      <c r="C18" s="12"/>
      <c r="D18" s="13" t="s">
        <v>31</v>
      </c>
      <c r="E18" s="14">
        <f t="shared" si="1"/>
        <v>288123.06</v>
      </c>
      <c r="F18" s="14">
        <f>'[1]22.02.'!I18</f>
        <v>0</v>
      </c>
      <c r="G18" s="14"/>
      <c r="H18" s="14"/>
      <c r="I18" s="14">
        <f t="shared" si="2"/>
        <v>0</v>
      </c>
      <c r="J18" s="14">
        <f>'[1]22.02.'!M18</f>
        <v>288123.06</v>
      </c>
      <c r="K18" s="14">
        <f>K22+K19</f>
        <v>0</v>
      </c>
      <c r="L18" s="14">
        <f>L22+L19</f>
        <v>0</v>
      </c>
      <c r="M18" s="14">
        <f t="shared" si="0"/>
        <v>288123.06</v>
      </c>
      <c r="N18" s="14">
        <f t="shared" si="3"/>
        <v>288123.06</v>
      </c>
    </row>
    <row r="19" spans="1:14" s="4" customFormat="1" ht="12.75">
      <c r="A19" s="24"/>
      <c r="B19" s="24">
        <v>60014</v>
      </c>
      <c r="C19" s="25"/>
      <c r="D19" s="20" t="s">
        <v>32</v>
      </c>
      <c r="E19" s="14">
        <f t="shared" si="1"/>
        <v>27066.05</v>
      </c>
      <c r="F19" s="14">
        <f>'[1]22.02.'!I19</f>
        <v>0</v>
      </c>
      <c r="G19" s="26"/>
      <c r="H19" s="26"/>
      <c r="I19" s="14">
        <f t="shared" si="2"/>
        <v>0</v>
      </c>
      <c r="J19" s="14">
        <f>'[1]22.02.'!M19</f>
        <v>27066.05</v>
      </c>
      <c r="K19" s="26">
        <f>SUM(K20)</f>
        <v>0</v>
      </c>
      <c r="L19" s="26"/>
      <c r="M19" s="14">
        <f t="shared" si="0"/>
        <v>27066.05</v>
      </c>
      <c r="N19" s="14">
        <f t="shared" si="3"/>
        <v>27066.05</v>
      </c>
    </row>
    <row r="20" spans="1:14" s="4" customFormat="1" ht="12.75">
      <c r="A20" s="24"/>
      <c r="B20" s="24"/>
      <c r="C20" s="25">
        <v>6208</v>
      </c>
      <c r="D20" s="22" t="s">
        <v>33</v>
      </c>
      <c r="E20" s="14">
        <f t="shared" si="1"/>
        <v>27066.05</v>
      </c>
      <c r="F20" s="14">
        <f>'[1]22.02.'!I20</f>
        <v>0</v>
      </c>
      <c r="G20" s="26"/>
      <c r="H20" s="26"/>
      <c r="I20" s="14">
        <f t="shared" si="2"/>
        <v>0</v>
      </c>
      <c r="J20" s="14">
        <f>'[1]22.02.'!M20</f>
        <v>27066.05</v>
      </c>
      <c r="K20" s="27"/>
      <c r="L20" s="26"/>
      <c r="M20" s="14">
        <f t="shared" si="0"/>
        <v>27066.05</v>
      </c>
      <c r="N20" s="14">
        <f t="shared" si="3"/>
        <v>27066.05</v>
      </c>
    </row>
    <row r="21" spans="1:14" s="4" customFormat="1" ht="12.75">
      <c r="A21" s="24"/>
      <c r="B21" s="24"/>
      <c r="C21" s="24"/>
      <c r="D21" s="28"/>
      <c r="E21" s="14"/>
      <c r="F21" s="14"/>
      <c r="G21" s="26"/>
      <c r="H21" s="26"/>
      <c r="I21" s="14"/>
      <c r="J21" s="14"/>
      <c r="K21" s="26"/>
      <c r="L21" s="26"/>
      <c r="M21" s="14"/>
      <c r="N21" s="14"/>
    </row>
    <row r="22" spans="1:14" ht="12.75">
      <c r="A22" s="18"/>
      <c r="B22" s="19">
        <v>60016</v>
      </c>
      <c r="C22" s="19"/>
      <c r="D22" s="20" t="s">
        <v>34</v>
      </c>
      <c r="E22" s="14">
        <f t="shared" si="1"/>
        <v>261057.01</v>
      </c>
      <c r="F22" s="14">
        <f>'[1]22.02.'!I22</f>
        <v>0</v>
      </c>
      <c r="G22" s="21"/>
      <c r="H22" s="21"/>
      <c r="I22" s="14">
        <f t="shared" si="2"/>
        <v>0</v>
      </c>
      <c r="J22" s="14">
        <f>'[1]22.02.'!M22</f>
        <v>261057.01</v>
      </c>
      <c r="K22" s="21">
        <f>SUM(K23:K26)</f>
        <v>0</v>
      </c>
      <c r="L22" s="21">
        <f>SUM(L24:L26)</f>
        <v>0</v>
      </c>
      <c r="M22" s="14">
        <f t="shared" si="0"/>
        <v>261057.01</v>
      </c>
      <c r="N22" s="14">
        <f t="shared" si="3"/>
        <v>261057.01</v>
      </c>
    </row>
    <row r="23" spans="1:14" ht="12.75">
      <c r="A23" s="18"/>
      <c r="B23" s="19"/>
      <c r="C23" s="25">
        <v>6208</v>
      </c>
      <c r="D23" s="22" t="s">
        <v>33</v>
      </c>
      <c r="E23" s="14">
        <f t="shared" si="1"/>
        <v>111057.01</v>
      </c>
      <c r="F23" s="14">
        <f>'[1]22.02.'!I23</f>
        <v>0</v>
      </c>
      <c r="G23" s="21"/>
      <c r="H23" s="21"/>
      <c r="I23" s="14">
        <f t="shared" si="2"/>
        <v>0</v>
      </c>
      <c r="J23" s="14">
        <f>'[1]22.02.'!M23</f>
        <v>111057.01</v>
      </c>
      <c r="K23" s="23"/>
      <c r="L23" s="21"/>
      <c r="M23" s="14">
        <f t="shared" si="0"/>
        <v>111057.01</v>
      </c>
      <c r="N23" s="14">
        <f t="shared" si="3"/>
        <v>111057.01</v>
      </c>
    </row>
    <row r="24" spans="1:14" ht="12.75">
      <c r="A24" s="18"/>
      <c r="B24" s="18"/>
      <c r="C24" s="25"/>
      <c r="D24" s="22" t="s">
        <v>35</v>
      </c>
      <c r="E24" s="14"/>
      <c r="F24" s="14"/>
      <c r="G24" s="23"/>
      <c r="H24" s="23"/>
      <c r="I24" s="14"/>
      <c r="J24" s="14"/>
      <c r="K24" s="23"/>
      <c r="L24" s="23"/>
      <c r="M24" s="14"/>
      <c r="N24" s="14"/>
    </row>
    <row r="25" spans="1:14" ht="12.75">
      <c r="A25" s="18"/>
      <c r="B25" s="18"/>
      <c r="C25" s="25"/>
      <c r="D25" s="22" t="s">
        <v>36</v>
      </c>
      <c r="E25" s="14"/>
      <c r="F25" s="14"/>
      <c r="G25" s="23"/>
      <c r="H25" s="23"/>
      <c r="I25" s="14"/>
      <c r="J25" s="14"/>
      <c r="K25" s="23"/>
      <c r="L25" s="23"/>
      <c r="M25" s="14"/>
      <c r="N25" s="14"/>
    </row>
    <row r="26" spans="1:14" ht="12.75">
      <c r="A26" s="18"/>
      <c r="B26" s="18"/>
      <c r="C26" s="25">
        <v>6260</v>
      </c>
      <c r="D26" s="22" t="s">
        <v>37</v>
      </c>
      <c r="E26" s="14">
        <f t="shared" si="1"/>
        <v>150000</v>
      </c>
      <c r="F26" s="14">
        <f>'[1]22.02.'!I26</f>
        <v>0</v>
      </c>
      <c r="G26" s="23"/>
      <c r="H26" s="23"/>
      <c r="I26" s="14">
        <f t="shared" si="2"/>
        <v>0</v>
      </c>
      <c r="J26" s="14">
        <f>'[1]22.02.'!M26</f>
        <v>150000</v>
      </c>
      <c r="K26" s="23"/>
      <c r="L26" s="23"/>
      <c r="M26" s="14">
        <f t="shared" si="0"/>
        <v>150000</v>
      </c>
      <c r="N26" s="14">
        <f t="shared" si="3"/>
        <v>150000</v>
      </c>
    </row>
    <row r="27" spans="1:14" ht="12.75">
      <c r="A27" s="18"/>
      <c r="B27" s="18"/>
      <c r="C27" s="18"/>
      <c r="D27" s="22"/>
      <c r="E27" s="14"/>
      <c r="F27" s="14"/>
      <c r="G27" s="23"/>
      <c r="H27" s="23"/>
      <c r="I27" s="14"/>
      <c r="J27" s="14"/>
      <c r="K27" s="23"/>
      <c r="L27" s="23"/>
      <c r="M27" s="14"/>
      <c r="N27" s="14"/>
    </row>
    <row r="28" spans="1:14" ht="12.75">
      <c r="A28" s="12">
        <v>630</v>
      </c>
      <c r="B28" s="12"/>
      <c r="C28" s="12"/>
      <c r="D28" s="13" t="s">
        <v>38</v>
      </c>
      <c r="E28" s="14">
        <f t="shared" si="1"/>
        <v>919995.81</v>
      </c>
      <c r="F28" s="14">
        <f>'[1]22.02.'!I28</f>
        <v>0</v>
      </c>
      <c r="G28" s="14">
        <f>G29</f>
        <v>0</v>
      </c>
      <c r="H28" s="14">
        <f>H29</f>
        <v>0</v>
      </c>
      <c r="I28" s="14">
        <f t="shared" si="2"/>
        <v>0</v>
      </c>
      <c r="J28" s="14">
        <f>'[1]22.02.'!M28</f>
        <v>919995.81</v>
      </c>
      <c r="K28" s="14">
        <f>K29</f>
        <v>0</v>
      </c>
      <c r="L28" s="14">
        <f>L29</f>
        <v>0</v>
      </c>
      <c r="M28" s="14">
        <f>M29</f>
        <v>919995.81</v>
      </c>
      <c r="N28" s="14">
        <f t="shared" si="3"/>
        <v>919995.81</v>
      </c>
    </row>
    <row r="29" spans="1:14" ht="12.75">
      <c r="A29" s="18"/>
      <c r="B29" s="19">
        <v>63095</v>
      </c>
      <c r="C29" s="19"/>
      <c r="D29" s="20" t="s">
        <v>39</v>
      </c>
      <c r="E29" s="14">
        <f t="shared" si="1"/>
        <v>919995.81</v>
      </c>
      <c r="F29" s="14">
        <f>'[1]22.02.'!I29</f>
        <v>0</v>
      </c>
      <c r="G29" s="21"/>
      <c r="H29" s="21"/>
      <c r="I29" s="14">
        <f t="shared" si="2"/>
        <v>0</v>
      </c>
      <c r="J29" s="14">
        <f>'[1]22.02.'!M29</f>
        <v>919995.81</v>
      </c>
      <c r="K29" s="21">
        <f>SUM(K30)</f>
        <v>0</v>
      </c>
      <c r="L29" s="21">
        <f>SUM(L30)</f>
        <v>0</v>
      </c>
      <c r="M29" s="14">
        <f aca="true" t="shared" si="4" ref="M29:M57">J29+K29-L29</f>
        <v>919995.81</v>
      </c>
      <c r="N29" s="14">
        <f t="shared" si="3"/>
        <v>919995.81</v>
      </c>
    </row>
    <row r="30" spans="1:14" ht="12.75">
      <c r="A30" s="18"/>
      <c r="B30" s="18"/>
      <c r="C30" s="25">
        <v>6208</v>
      </c>
      <c r="D30" s="22" t="s">
        <v>33</v>
      </c>
      <c r="E30" s="14">
        <f t="shared" si="1"/>
        <v>919995.81</v>
      </c>
      <c r="F30" s="14">
        <f>'[1]22.02.'!I30</f>
        <v>0</v>
      </c>
      <c r="G30" s="23"/>
      <c r="H30" s="23"/>
      <c r="I30" s="14">
        <f t="shared" si="2"/>
        <v>0</v>
      </c>
      <c r="J30" s="14">
        <f>'[1]22.02.'!M30</f>
        <v>919995.81</v>
      </c>
      <c r="K30" s="23"/>
      <c r="L30" s="23"/>
      <c r="M30" s="14">
        <f t="shared" si="4"/>
        <v>919995.81</v>
      </c>
      <c r="N30" s="14">
        <f t="shared" si="3"/>
        <v>919995.81</v>
      </c>
    </row>
    <row r="31" spans="1:14" ht="12.75">
      <c r="A31" s="18"/>
      <c r="B31" s="18"/>
      <c r="C31" s="18"/>
      <c r="D31" s="22"/>
      <c r="E31" s="14"/>
      <c r="F31" s="14"/>
      <c r="G31" s="23"/>
      <c r="H31" s="23"/>
      <c r="I31" s="14"/>
      <c r="J31" s="14"/>
      <c r="K31" s="23"/>
      <c r="L31" s="23"/>
      <c r="M31" s="14"/>
      <c r="N31" s="14"/>
    </row>
    <row r="32" spans="1:14" ht="12.75">
      <c r="A32" s="12">
        <v>700</v>
      </c>
      <c r="B32" s="12"/>
      <c r="C32" s="12"/>
      <c r="D32" s="13" t="s">
        <v>40</v>
      </c>
      <c r="E32" s="14">
        <f t="shared" si="1"/>
        <v>371330</v>
      </c>
      <c r="F32" s="14">
        <f>'[1]22.02.'!I32</f>
        <v>60090</v>
      </c>
      <c r="G32" s="14"/>
      <c r="H32" s="14"/>
      <c r="I32" s="14">
        <f t="shared" si="2"/>
        <v>60090</v>
      </c>
      <c r="J32" s="14">
        <f>'[1]22.02.'!M32</f>
        <v>311240</v>
      </c>
      <c r="K32" s="14"/>
      <c r="L32" s="14"/>
      <c r="M32" s="14">
        <f t="shared" si="4"/>
        <v>311240</v>
      </c>
      <c r="N32" s="14">
        <f t="shared" si="3"/>
        <v>371330</v>
      </c>
    </row>
    <row r="33" spans="1:14" ht="12.75">
      <c r="A33" s="18"/>
      <c r="B33" s="19">
        <v>70005</v>
      </c>
      <c r="C33" s="19"/>
      <c r="D33" s="20" t="s">
        <v>41</v>
      </c>
      <c r="E33" s="14">
        <f t="shared" si="1"/>
        <v>371330</v>
      </c>
      <c r="F33" s="14">
        <f>'[1]22.02.'!I33</f>
        <v>60090</v>
      </c>
      <c r="G33" s="21"/>
      <c r="H33" s="21"/>
      <c r="I33" s="14">
        <f t="shared" si="2"/>
        <v>60090</v>
      </c>
      <c r="J33" s="14">
        <f>'[1]22.02.'!M33</f>
        <v>311240</v>
      </c>
      <c r="K33" s="21"/>
      <c r="L33" s="21"/>
      <c r="M33" s="14">
        <f t="shared" si="4"/>
        <v>311240</v>
      </c>
      <c r="N33" s="14">
        <f t="shared" si="3"/>
        <v>371330</v>
      </c>
    </row>
    <row r="34" spans="1:14" ht="12.75">
      <c r="A34" s="18"/>
      <c r="B34" s="18"/>
      <c r="C34" s="18" t="s">
        <v>42</v>
      </c>
      <c r="D34" s="22" t="s">
        <v>43</v>
      </c>
      <c r="E34" s="14">
        <f t="shared" si="1"/>
        <v>11090</v>
      </c>
      <c r="F34" s="14">
        <f>'[1]22.02.'!I34</f>
        <v>11090</v>
      </c>
      <c r="G34" s="23"/>
      <c r="H34" s="23"/>
      <c r="I34" s="14">
        <f t="shared" si="2"/>
        <v>11090</v>
      </c>
      <c r="J34" s="14">
        <f>'[1]22.02.'!M34</f>
        <v>0</v>
      </c>
      <c r="K34" s="23"/>
      <c r="L34" s="23"/>
      <c r="M34" s="14">
        <f t="shared" si="4"/>
        <v>0</v>
      </c>
      <c r="N34" s="14">
        <f t="shared" si="3"/>
        <v>11090</v>
      </c>
    </row>
    <row r="35" spans="1:14" ht="12.75">
      <c r="A35" s="18"/>
      <c r="B35" s="29"/>
      <c r="C35" s="29"/>
      <c r="D35" s="22" t="s">
        <v>25</v>
      </c>
      <c r="E35" s="14"/>
      <c r="F35" s="14"/>
      <c r="G35" s="23"/>
      <c r="H35" s="23"/>
      <c r="I35" s="14"/>
      <c r="J35" s="14"/>
      <c r="K35" s="23"/>
      <c r="L35" s="23"/>
      <c r="M35" s="14"/>
      <c r="N35" s="14"/>
    </row>
    <row r="36" spans="1:14" ht="12.75">
      <c r="A36" s="18"/>
      <c r="B36" s="29"/>
      <c r="C36" s="29"/>
      <c r="D36" s="22" t="s">
        <v>26</v>
      </c>
      <c r="E36" s="14"/>
      <c r="F36" s="14"/>
      <c r="G36" s="23"/>
      <c r="H36" s="23"/>
      <c r="I36" s="14"/>
      <c r="J36" s="14"/>
      <c r="K36" s="23"/>
      <c r="L36" s="23"/>
      <c r="M36" s="14"/>
      <c r="N36" s="14"/>
    </row>
    <row r="37" spans="1:14" ht="12.75">
      <c r="A37" s="18"/>
      <c r="B37" s="25"/>
      <c r="C37" s="25" t="s">
        <v>27</v>
      </c>
      <c r="D37" s="22" t="s">
        <v>28</v>
      </c>
      <c r="E37" s="14">
        <f t="shared" si="1"/>
        <v>47500</v>
      </c>
      <c r="F37" s="14">
        <f>'[1]22.02.'!I37</f>
        <v>47500</v>
      </c>
      <c r="G37" s="23"/>
      <c r="H37" s="23"/>
      <c r="I37" s="14">
        <f t="shared" si="2"/>
        <v>47500</v>
      </c>
      <c r="J37" s="14">
        <f>'[1]22.02.'!M37</f>
        <v>0</v>
      </c>
      <c r="K37" s="23"/>
      <c r="L37" s="23"/>
      <c r="M37" s="14">
        <f t="shared" si="4"/>
        <v>0</v>
      </c>
      <c r="N37" s="14">
        <f t="shared" si="3"/>
        <v>47500</v>
      </c>
    </row>
    <row r="38" spans="1:14" ht="15.75" customHeight="1">
      <c r="A38" s="18"/>
      <c r="B38" s="25"/>
      <c r="C38" s="29"/>
      <c r="D38" s="30" t="s">
        <v>44</v>
      </c>
      <c r="E38" s="14"/>
      <c r="F38" s="14"/>
      <c r="G38" s="23"/>
      <c r="H38" s="23"/>
      <c r="I38" s="14"/>
      <c r="J38" s="14"/>
      <c r="K38" s="23"/>
      <c r="L38" s="23"/>
      <c r="M38" s="14"/>
      <c r="N38" s="14"/>
    </row>
    <row r="39" spans="1:14" ht="12.75">
      <c r="A39" s="18"/>
      <c r="B39" s="29"/>
      <c r="C39" s="25" t="s">
        <v>45</v>
      </c>
      <c r="D39" s="30" t="s">
        <v>46</v>
      </c>
      <c r="E39" s="14">
        <f t="shared" si="1"/>
        <v>11240</v>
      </c>
      <c r="F39" s="14">
        <f>'[1]22.02.'!I39</f>
        <v>0</v>
      </c>
      <c r="G39" s="23"/>
      <c r="H39" s="23"/>
      <c r="I39" s="14">
        <f t="shared" si="2"/>
        <v>0</v>
      </c>
      <c r="J39" s="14">
        <f>'[1]22.02.'!M39</f>
        <v>11240</v>
      </c>
      <c r="K39" s="23"/>
      <c r="L39" s="23"/>
      <c r="M39" s="14">
        <f t="shared" si="4"/>
        <v>11240</v>
      </c>
      <c r="N39" s="14">
        <f t="shared" si="3"/>
        <v>11240</v>
      </c>
    </row>
    <row r="40" spans="1:14" ht="12.75">
      <c r="A40" s="18"/>
      <c r="B40" s="25"/>
      <c r="C40" s="25"/>
      <c r="D40" s="30" t="s">
        <v>47</v>
      </c>
      <c r="E40" s="14"/>
      <c r="F40" s="14"/>
      <c r="G40" s="23"/>
      <c r="H40" s="23"/>
      <c r="I40" s="14"/>
      <c r="J40" s="14"/>
      <c r="K40" s="23"/>
      <c r="L40" s="23"/>
      <c r="M40" s="14"/>
      <c r="N40" s="14"/>
    </row>
    <row r="41" spans="1:14" ht="16.5" customHeight="1">
      <c r="A41" s="18"/>
      <c r="B41" s="25"/>
      <c r="C41" s="25" t="s">
        <v>48</v>
      </c>
      <c r="D41" s="30" t="s">
        <v>49</v>
      </c>
      <c r="E41" s="14">
        <f t="shared" si="1"/>
        <v>300000</v>
      </c>
      <c r="F41" s="14">
        <f>'[1]22.02.'!I41</f>
        <v>0</v>
      </c>
      <c r="G41" s="23"/>
      <c r="H41" s="23"/>
      <c r="I41" s="14">
        <f t="shared" si="2"/>
        <v>0</v>
      </c>
      <c r="J41" s="14">
        <f>'[1]22.02.'!M41</f>
        <v>300000</v>
      </c>
      <c r="K41" s="23"/>
      <c r="L41" s="23"/>
      <c r="M41" s="14">
        <f t="shared" si="4"/>
        <v>300000</v>
      </c>
      <c r="N41" s="14">
        <f t="shared" si="3"/>
        <v>300000</v>
      </c>
    </row>
    <row r="42" spans="1:14" ht="17.25" customHeight="1">
      <c r="A42" s="18"/>
      <c r="B42" s="25"/>
      <c r="C42" s="25" t="s">
        <v>50</v>
      </c>
      <c r="D42" s="30" t="s">
        <v>51</v>
      </c>
      <c r="E42" s="14">
        <f t="shared" si="1"/>
        <v>1500</v>
      </c>
      <c r="F42" s="14">
        <f>'[1]22.02.'!I42</f>
        <v>1500</v>
      </c>
      <c r="G42" s="23"/>
      <c r="H42" s="23"/>
      <c r="I42" s="14">
        <f t="shared" si="2"/>
        <v>1500</v>
      </c>
      <c r="J42" s="14">
        <f>'[1]22.02.'!M42</f>
        <v>0</v>
      </c>
      <c r="K42" s="23"/>
      <c r="L42" s="23"/>
      <c r="M42" s="14">
        <f t="shared" si="4"/>
        <v>0</v>
      </c>
      <c r="N42" s="14">
        <f t="shared" si="3"/>
        <v>1500</v>
      </c>
    </row>
    <row r="43" spans="1:14" ht="12.75" customHeight="1">
      <c r="A43" s="18"/>
      <c r="B43" s="29"/>
      <c r="C43" s="25"/>
      <c r="D43" s="30"/>
      <c r="E43" s="14"/>
      <c r="F43" s="14"/>
      <c r="G43" s="23"/>
      <c r="H43" s="23"/>
      <c r="I43" s="14"/>
      <c r="J43" s="14"/>
      <c r="K43" s="23"/>
      <c r="L43" s="23"/>
      <c r="M43" s="14"/>
      <c r="N43" s="14"/>
    </row>
    <row r="44" spans="1:14" ht="12.75" customHeight="1">
      <c r="A44" s="12">
        <v>750</v>
      </c>
      <c r="B44" s="12"/>
      <c r="C44" s="12"/>
      <c r="D44" s="13" t="s">
        <v>52</v>
      </c>
      <c r="E44" s="14">
        <f t="shared" si="1"/>
        <v>68189</v>
      </c>
      <c r="F44" s="14">
        <f>'[1]22.02.'!I44</f>
        <v>68189</v>
      </c>
      <c r="G44" s="14"/>
      <c r="H44" s="14"/>
      <c r="I44" s="14">
        <f t="shared" si="2"/>
        <v>68189</v>
      </c>
      <c r="J44" s="14">
        <f>'[1]22.02.'!M44</f>
        <v>0</v>
      </c>
      <c r="K44" s="14"/>
      <c r="L44" s="14"/>
      <c r="M44" s="14">
        <f t="shared" si="4"/>
        <v>0</v>
      </c>
      <c r="N44" s="14">
        <f t="shared" si="3"/>
        <v>68189</v>
      </c>
    </row>
    <row r="45" spans="1:14" ht="12.75">
      <c r="A45" s="18"/>
      <c r="B45" s="19">
        <v>75011</v>
      </c>
      <c r="C45" s="19"/>
      <c r="D45" s="20" t="s">
        <v>53</v>
      </c>
      <c r="E45" s="14">
        <f t="shared" si="1"/>
        <v>54800</v>
      </c>
      <c r="F45" s="14">
        <f>'[1]22.02.'!I45</f>
        <v>54800</v>
      </c>
      <c r="G45" s="21"/>
      <c r="H45" s="21"/>
      <c r="I45" s="14">
        <f t="shared" si="2"/>
        <v>54800</v>
      </c>
      <c r="J45" s="14">
        <f>'[1]22.02.'!M45</f>
        <v>0</v>
      </c>
      <c r="K45" s="21"/>
      <c r="L45" s="21"/>
      <c r="M45" s="14">
        <f t="shared" si="4"/>
        <v>0</v>
      </c>
      <c r="N45" s="14">
        <f t="shared" si="3"/>
        <v>54800</v>
      </c>
    </row>
    <row r="46" spans="1:14" ht="12.75" customHeight="1">
      <c r="A46" s="18"/>
      <c r="B46" s="18"/>
      <c r="C46" s="18"/>
      <c r="D46" s="22" t="s">
        <v>54</v>
      </c>
      <c r="E46" s="14"/>
      <c r="F46" s="14"/>
      <c r="G46" s="23"/>
      <c r="H46" s="23"/>
      <c r="I46" s="14"/>
      <c r="J46" s="14"/>
      <c r="K46" s="23"/>
      <c r="L46" s="23"/>
      <c r="M46" s="14"/>
      <c r="N46" s="14"/>
    </row>
    <row r="47" spans="1:14" ht="15.75" customHeight="1">
      <c r="A47" s="18"/>
      <c r="B47" s="18"/>
      <c r="C47" s="18"/>
      <c r="D47" s="22" t="s">
        <v>55</v>
      </c>
      <c r="E47" s="14"/>
      <c r="F47" s="14"/>
      <c r="G47" s="23"/>
      <c r="H47" s="23"/>
      <c r="I47" s="14"/>
      <c r="J47" s="14"/>
      <c r="K47" s="23"/>
      <c r="L47" s="23"/>
      <c r="M47" s="14"/>
      <c r="N47" s="14"/>
    </row>
    <row r="48" spans="1:14" ht="12.75">
      <c r="A48" s="18"/>
      <c r="B48" s="18"/>
      <c r="C48" s="18">
        <v>2010</v>
      </c>
      <c r="D48" s="22" t="s">
        <v>56</v>
      </c>
      <c r="E48" s="14">
        <f t="shared" si="1"/>
        <v>54800</v>
      </c>
      <c r="F48" s="14">
        <f>'[1]22.02.'!I48</f>
        <v>54800</v>
      </c>
      <c r="G48" s="23"/>
      <c r="H48" s="23"/>
      <c r="I48" s="14">
        <f t="shared" si="2"/>
        <v>54800</v>
      </c>
      <c r="J48" s="14">
        <f>'[1]22.02.'!M48</f>
        <v>0</v>
      </c>
      <c r="K48" s="23"/>
      <c r="L48" s="23"/>
      <c r="M48" s="14">
        <f t="shared" si="4"/>
        <v>0</v>
      </c>
      <c r="N48" s="14">
        <f t="shared" si="3"/>
        <v>54800</v>
      </c>
    </row>
    <row r="49" spans="1:14" ht="12.75">
      <c r="A49" s="18"/>
      <c r="B49" s="19"/>
      <c r="C49" s="19"/>
      <c r="D49" s="22"/>
      <c r="E49" s="14"/>
      <c r="F49" s="14"/>
      <c r="G49" s="23"/>
      <c r="H49" s="23"/>
      <c r="I49" s="14"/>
      <c r="J49" s="14"/>
      <c r="K49" s="23"/>
      <c r="L49" s="23"/>
      <c r="M49" s="14"/>
      <c r="N49" s="14"/>
    </row>
    <row r="50" spans="1:14" ht="12.75">
      <c r="A50" s="18"/>
      <c r="B50" s="19">
        <v>75023</v>
      </c>
      <c r="C50" s="19"/>
      <c r="D50" s="20" t="s">
        <v>57</v>
      </c>
      <c r="E50" s="14">
        <f t="shared" si="1"/>
        <v>13389</v>
      </c>
      <c r="F50" s="14">
        <f>'[1]22.02.'!I50</f>
        <v>13389</v>
      </c>
      <c r="G50" s="21"/>
      <c r="H50" s="21"/>
      <c r="I50" s="14">
        <f t="shared" si="2"/>
        <v>13389</v>
      </c>
      <c r="J50" s="14">
        <f>'[1]22.02.'!M50</f>
        <v>0</v>
      </c>
      <c r="K50" s="21"/>
      <c r="L50" s="21"/>
      <c r="M50" s="14">
        <f t="shared" si="4"/>
        <v>0</v>
      </c>
      <c r="N50" s="14">
        <f t="shared" si="3"/>
        <v>13389</v>
      </c>
    </row>
    <row r="51" spans="1:14" ht="12.75">
      <c r="A51" s="18"/>
      <c r="B51" s="18"/>
      <c r="C51" s="25" t="s">
        <v>58</v>
      </c>
      <c r="D51" s="22" t="s">
        <v>59</v>
      </c>
      <c r="E51" s="14">
        <f t="shared" si="1"/>
        <v>300</v>
      </c>
      <c r="F51" s="14">
        <f>'[1]22.02.'!I51</f>
        <v>300</v>
      </c>
      <c r="G51" s="23"/>
      <c r="H51" s="23"/>
      <c r="I51" s="14">
        <f t="shared" si="2"/>
        <v>300</v>
      </c>
      <c r="J51" s="14">
        <f>'[1]22.02.'!M51</f>
        <v>0</v>
      </c>
      <c r="K51" s="23"/>
      <c r="L51" s="23"/>
      <c r="M51" s="14">
        <f t="shared" si="4"/>
        <v>0</v>
      </c>
      <c r="N51" s="14">
        <f t="shared" si="3"/>
        <v>300</v>
      </c>
    </row>
    <row r="52" spans="1:14" ht="12.75">
      <c r="A52" s="18"/>
      <c r="B52" s="18"/>
      <c r="C52" s="18"/>
      <c r="D52" s="22" t="s">
        <v>25</v>
      </c>
      <c r="E52" s="14"/>
      <c r="F52" s="14"/>
      <c r="G52" s="23"/>
      <c r="H52" s="23"/>
      <c r="I52" s="14"/>
      <c r="J52" s="14"/>
      <c r="K52" s="23"/>
      <c r="L52" s="23"/>
      <c r="M52" s="14"/>
      <c r="N52" s="14"/>
    </row>
    <row r="53" spans="1:14" ht="12.75" customHeight="1">
      <c r="A53" s="18"/>
      <c r="B53" s="18"/>
      <c r="C53" s="18"/>
      <c r="D53" s="22" t="s">
        <v>26</v>
      </c>
      <c r="E53" s="14"/>
      <c r="F53" s="14"/>
      <c r="G53" s="23"/>
      <c r="H53" s="23"/>
      <c r="I53" s="14"/>
      <c r="J53" s="14"/>
      <c r="K53" s="23"/>
      <c r="L53" s="23"/>
      <c r="M53" s="14"/>
      <c r="N53" s="14"/>
    </row>
    <row r="54" spans="1:14" ht="17.25" customHeight="1">
      <c r="A54" s="18"/>
      <c r="B54" s="19"/>
      <c r="C54" s="18" t="s">
        <v>27</v>
      </c>
      <c r="D54" s="22" t="s">
        <v>28</v>
      </c>
      <c r="E54" s="14">
        <f t="shared" si="1"/>
        <v>13089</v>
      </c>
      <c r="F54" s="14">
        <f>'[1]22.02.'!I54</f>
        <v>13089</v>
      </c>
      <c r="G54" s="23"/>
      <c r="H54" s="23"/>
      <c r="I54" s="14">
        <f t="shared" si="2"/>
        <v>13089</v>
      </c>
      <c r="J54" s="14">
        <f>'[1]22.02.'!M54</f>
        <v>0</v>
      </c>
      <c r="K54" s="23"/>
      <c r="L54" s="23"/>
      <c r="M54" s="14">
        <f t="shared" si="4"/>
        <v>0</v>
      </c>
      <c r="N54" s="14">
        <f t="shared" si="3"/>
        <v>13089</v>
      </c>
    </row>
    <row r="55" spans="1:14" ht="12.75" customHeight="1">
      <c r="A55" s="18"/>
      <c r="B55" s="18"/>
      <c r="C55" s="18"/>
      <c r="D55" s="22"/>
      <c r="E55" s="14"/>
      <c r="F55" s="14"/>
      <c r="G55" s="23"/>
      <c r="H55" s="23"/>
      <c r="I55" s="14"/>
      <c r="J55" s="14"/>
      <c r="K55" s="23"/>
      <c r="L55" s="23"/>
      <c r="M55" s="14"/>
      <c r="N55" s="14"/>
    </row>
    <row r="56" spans="1:14" ht="15" customHeight="1">
      <c r="A56" s="12">
        <v>751</v>
      </c>
      <c r="B56" s="31"/>
      <c r="C56" s="31"/>
      <c r="D56" s="13" t="s">
        <v>60</v>
      </c>
      <c r="E56" s="14"/>
      <c r="F56" s="14"/>
      <c r="G56" s="23"/>
      <c r="H56" s="23"/>
      <c r="I56" s="14"/>
      <c r="J56" s="14"/>
      <c r="K56" s="23"/>
      <c r="L56" s="23"/>
      <c r="M56" s="14"/>
      <c r="N56" s="14"/>
    </row>
    <row r="57" spans="1:14" ht="12.75" customHeight="1">
      <c r="A57" s="31"/>
      <c r="B57" s="31"/>
      <c r="C57" s="31"/>
      <c r="D57" s="13" t="s">
        <v>61</v>
      </c>
      <c r="E57" s="14">
        <f t="shared" si="1"/>
        <v>1030</v>
      </c>
      <c r="F57" s="14">
        <f>'[1]22.02.'!I57</f>
        <v>1030</v>
      </c>
      <c r="G57" s="14"/>
      <c r="H57" s="14"/>
      <c r="I57" s="14">
        <f t="shared" si="2"/>
        <v>1030</v>
      </c>
      <c r="J57" s="14">
        <f>'[1]22.02.'!M57</f>
        <v>0</v>
      </c>
      <c r="K57" s="14"/>
      <c r="L57" s="14"/>
      <c r="M57" s="14">
        <f t="shared" si="4"/>
        <v>0</v>
      </c>
      <c r="N57" s="14">
        <f t="shared" si="3"/>
        <v>1030</v>
      </c>
    </row>
    <row r="58" spans="1:14" ht="15.75" customHeight="1">
      <c r="A58" s="18"/>
      <c r="B58" s="19"/>
      <c r="C58" s="19"/>
      <c r="D58" s="20" t="s">
        <v>62</v>
      </c>
      <c r="E58" s="14"/>
      <c r="F58" s="14"/>
      <c r="G58" s="21"/>
      <c r="H58" s="21"/>
      <c r="I58" s="14"/>
      <c r="J58" s="14"/>
      <c r="K58" s="21"/>
      <c r="L58" s="21"/>
      <c r="M58" s="14"/>
      <c r="N58" s="14"/>
    </row>
    <row r="59" spans="1:14" ht="16.5" customHeight="1">
      <c r="A59" s="18"/>
      <c r="B59" s="29">
        <v>75101</v>
      </c>
      <c r="C59" s="29"/>
      <c r="D59" s="32" t="s">
        <v>63</v>
      </c>
      <c r="E59" s="14">
        <f t="shared" si="1"/>
        <v>1030</v>
      </c>
      <c r="F59" s="14">
        <f>'[1]22.02.'!I59</f>
        <v>1030</v>
      </c>
      <c r="G59" s="21"/>
      <c r="H59" s="21"/>
      <c r="I59" s="14">
        <f t="shared" si="2"/>
        <v>1030</v>
      </c>
      <c r="J59" s="14">
        <f>'[1]22.02.'!M59</f>
        <v>0</v>
      </c>
      <c r="K59" s="21"/>
      <c r="L59" s="21"/>
      <c r="M59" s="14">
        <f aca="true" t="shared" si="5" ref="M59:M121">J59+K59-L59</f>
        <v>0</v>
      </c>
      <c r="N59" s="14">
        <f t="shared" si="3"/>
        <v>1030</v>
      </c>
    </row>
    <row r="60" spans="1:14" ht="12.75" customHeight="1">
      <c r="A60" s="18"/>
      <c r="B60" s="25"/>
      <c r="C60" s="25"/>
      <c r="D60" s="22" t="s">
        <v>54</v>
      </c>
      <c r="E60" s="14"/>
      <c r="F60" s="14"/>
      <c r="G60" s="23"/>
      <c r="H60" s="23"/>
      <c r="I60" s="14"/>
      <c r="J60" s="14"/>
      <c r="K60" s="23"/>
      <c r="L60" s="23"/>
      <c r="M60" s="14"/>
      <c r="N60" s="14"/>
    </row>
    <row r="61" spans="1:14" ht="12.75" customHeight="1">
      <c r="A61" s="18"/>
      <c r="B61" s="18"/>
      <c r="C61" s="18"/>
      <c r="D61" s="22" t="s">
        <v>55</v>
      </c>
      <c r="E61" s="14"/>
      <c r="F61" s="14"/>
      <c r="G61" s="23"/>
      <c r="H61" s="23"/>
      <c r="I61" s="14"/>
      <c r="J61" s="14"/>
      <c r="K61" s="23"/>
      <c r="L61" s="23"/>
      <c r="M61" s="14"/>
      <c r="N61" s="14"/>
    </row>
    <row r="62" spans="1:14" ht="12.75">
      <c r="A62" s="18"/>
      <c r="B62" s="18"/>
      <c r="C62" s="18">
        <v>2010</v>
      </c>
      <c r="D62" s="22" t="s">
        <v>56</v>
      </c>
      <c r="E62" s="14">
        <f t="shared" si="1"/>
        <v>1030</v>
      </c>
      <c r="F62" s="14">
        <f>'[1]22.02.'!I62</f>
        <v>1030</v>
      </c>
      <c r="G62" s="23"/>
      <c r="H62" s="23"/>
      <c r="I62" s="14">
        <f t="shared" si="2"/>
        <v>1030</v>
      </c>
      <c r="J62" s="14">
        <f>'[1]22.02.'!M62</f>
        <v>0</v>
      </c>
      <c r="K62" s="23"/>
      <c r="L62" s="23"/>
      <c r="M62" s="14">
        <f t="shared" si="5"/>
        <v>0</v>
      </c>
      <c r="N62" s="14">
        <f t="shared" si="3"/>
        <v>1030</v>
      </c>
    </row>
    <row r="63" spans="1:14" ht="12.75" customHeight="1">
      <c r="A63" s="18"/>
      <c r="B63" s="18"/>
      <c r="C63" s="18"/>
      <c r="D63" s="22"/>
      <c r="E63" s="14"/>
      <c r="F63" s="14"/>
      <c r="G63" s="23"/>
      <c r="H63" s="23"/>
      <c r="I63" s="14"/>
      <c r="J63" s="14"/>
      <c r="K63" s="23"/>
      <c r="L63" s="23"/>
      <c r="M63" s="14"/>
      <c r="N63" s="14"/>
    </row>
    <row r="64" spans="1:14" ht="15.75" customHeight="1">
      <c r="A64" s="18"/>
      <c r="B64" s="18"/>
      <c r="C64" s="18"/>
      <c r="D64" s="22"/>
      <c r="E64" s="14"/>
      <c r="F64" s="14"/>
      <c r="G64" s="23"/>
      <c r="H64" s="23"/>
      <c r="I64" s="14"/>
      <c r="J64" s="14"/>
      <c r="K64" s="23"/>
      <c r="L64" s="23"/>
      <c r="M64" s="14"/>
      <c r="N64" s="14"/>
    </row>
    <row r="65" spans="1:14" ht="16.5" customHeight="1">
      <c r="A65" s="12">
        <v>756</v>
      </c>
      <c r="B65" s="12"/>
      <c r="C65" s="12"/>
      <c r="D65" s="13" t="s">
        <v>64</v>
      </c>
      <c r="E65" s="14"/>
      <c r="F65" s="14"/>
      <c r="G65" s="33"/>
      <c r="H65" s="33"/>
      <c r="I65" s="14"/>
      <c r="J65" s="14"/>
      <c r="K65" s="33"/>
      <c r="L65" s="33"/>
      <c r="M65" s="14"/>
      <c r="N65" s="14"/>
    </row>
    <row r="66" spans="1:14" ht="12.75" customHeight="1">
      <c r="A66" s="31"/>
      <c r="B66" s="12"/>
      <c r="C66" s="12"/>
      <c r="D66" s="13" t="s">
        <v>65</v>
      </c>
      <c r="E66" s="14"/>
      <c r="F66" s="14"/>
      <c r="G66" s="33"/>
      <c r="H66" s="33"/>
      <c r="I66" s="14"/>
      <c r="J66" s="14"/>
      <c r="K66" s="33"/>
      <c r="L66" s="33"/>
      <c r="M66" s="14"/>
      <c r="N66" s="14"/>
    </row>
    <row r="67" spans="1:14" ht="12.75" customHeight="1">
      <c r="A67" s="31"/>
      <c r="B67" s="31"/>
      <c r="C67" s="31"/>
      <c r="D67" s="13" t="s">
        <v>66</v>
      </c>
      <c r="E67" s="14">
        <f t="shared" si="1"/>
        <v>6180730</v>
      </c>
      <c r="F67" s="14">
        <f>'[1]22.02.'!I67</f>
        <v>6180730</v>
      </c>
      <c r="G67" s="14"/>
      <c r="H67" s="14"/>
      <c r="I67" s="14">
        <f t="shared" si="2"/>
        <v>6180730</v>
      </c>
      <c r="J67" s="14">
        <f>'[1]22.02.'!M67</f>
        <v>0</v>
      </c>
      <c r="K67" s="14"/>
      <c r="L67" s="14"/>
      <c r="M67" s="14">
        <f t="shared" si="5"/>
        <v>0</v>
      </c>
      <c r="N67" s="14">
        <f t="shared" si="3"/>
        <v>6180730</v>
      </c>
    </row>
    <row r="68" spans="1:14" ht="13.5" customHeight="1">
      <c r="A68" s="18"/>
      <c r="B68" s="19">
        <v>75601</v>
      </c>
      <c r="C68" s="19"/>
      <c r="D68" s="20" t="s">
        <v>67</v>
      </c>
      <c r="E68" s="14">
        <f t="shared" si="1"/>
        <v>11000</v>
      </c>
      <c r="F68" s="14">
        <f>'[1]22.02.'!I68</f>
        <v>11000</v>
      </c>
      <c r="G68" s="21"/>
      <c r="H68" s="21"/>
      <c r="I68" s="14">
        <f t="shared" si="2"/>
        <v>11000</v>
      </c>
      <c r="J68" s="14">
        <f>'[1]22.02.'!M68</f>
        <v>0</v>
      </c>
      <c r="K68" s="21"/>
      <c r="L68" s="21"/>
      <c r="M68" s="14">
        <f t="shared" si="5"/>
        <v>0</v>
      </c>
      <c r="N68" s="14">
        <f t="shared" si="3"/>
        <v>11000</v>
      </c>
    </row>
    <row r="69" spans="1:14" ht="12.75" customHeight="1">
      <c r="A69" s="18"/>
      <c r="B69" s="18"/>
      <c r="C69" s="18"/>
      <c r="D69" s="22" t="s">
        <v>68</v>
      </c>
      <c r="E69" s="14"/>
      <c r="F69" s="14"/>
      <c r="G69" s="23"/>
      <c r="H69" s="23"/>
      <c r="I69" s="14"/>
      <c r="J69" s="14"/>
      <c r="K69" s="23"/>
      <c r="L69" s="23"/>
      <c r="M69" s="14"/>
      <c r="N69" s="14"/>
    </row>
    <row r="70" spans="1:14" ht="12.75" customHeight="1">
      <c r="A70" s="18"/>
      <c r="B70" s="29"/>
      <c r="C70" s="25" t="s">
        <v>69</v>
      </c>
      <c r="D70" s="30" t="s">
        <v>70</v>
      </c>
      <c r="E70" s="14">
        <f t="shared" si="1"/>
        <v>10000</v>
      </c>
      <c r="F70" s="14">
        <f>'[1]22.02.'!I70</f>
        <v>10000</v>
      </c>
      <c r="G70" s="23"/>
      <c r="H70" s="23"/>
      <c r="I70" s="14">
        <f t="shared" si="2"/>
        <v>10000</v>
      </c>
      <c r="J70" s="14">
        <f>'[1]22.02.'!M70</f>
        <v>0</v>
      </c>
      <c r="K70" s="23"/>
      <c r="L70" s="23"/>
      <c r="M70" s="14">
        <f t="shared" si="5"/>
        <v>0</v>
      </c>
      <c r="N70" s="14">
        <f t="shared" si="3"/>
        <v>10000</v>
      </c>
    </row>
    <row r="71" spans="1:14" ht="12.75" customHeight="1">
      <c r="A71" s="18"/>
      <c r="B71" s="19"/>
      <c r="C71" s="18" t="s">
        <v>71</v>
      </c>
      <c r="D71" s="22" t="s">
        <v>72</v>
      </c>
      <c r="E71" s="14">
        <f t="shared" si="1"/>
        <v>1000</v>
      </c>
      <c r="F71" s="14">
        <f>'[1]22.02.'!I71</f>
        <v>1000</v>
      </c>
      <c r="G71" s="23"/>
      <c r="H71" s="23"/>
      <c r="I71" s="14">
        <f t="shared" si="2"/>
        <v>1000</v>
      </c>
      <c r="J71" s="14">
        <f>'[1]22.02.'!M71</f>
        <v>0</v>
      </c>
      <c r="K71" s="23"/>
      <c r="L71" s="23"/>
      <c r="M71" s="14">
        <f t="shared" si="5"/>
        <v>0</v>
      </c>
      <c r="N71" s="14">
        <f t="shared" si="3"/>
        <v>1000</v>
      </c>
    </row>
    <row r="72" spans="1:14" ht="15.75" customHeight="1">
      <c r="A72" s="18"/>
      <c r="B72" s="19"/>
      <c r="C72" s="19"/>
      <c r="D72" s="22"/>
      <c r="E72" s="14"/>
      <c r="F72" s="14"/>
      <c r="G72" s="23"/>
      <c r="H72" s="23"/>
      <c r="I72" s="14"/>
      <c r="J72" s="14"/>
      <c r="K72" s="23"/>
      <c r="L72" s="23"/>
      <c r="M72" s="14"/>
      <c r="N72" s="14"/>
    </row>
    <row r="73" spans="1:14" ht="12.75" customHeight="1">
      <c r="A73" s="18"/>
      <c r="B73" s="19" t="s">
        <v>73</v>
      </c>
      <c r="C73" s="19"/>
      <c r="D73" s="20" t="s">
        <v>74</v>
      </c>
      <c r="E73" s="14"/>
      <c r="F73" s="14"/>
      <c r="G73" s="21"/>
      <c r="H73" s="21"/>
      <c r="I73" s="14"/>
      <c r="J73" s="14"/>
      <c r="K73" s="21"/>
      <c r="L73" s="21"/>
      <c r="M73" s="14"/>
      <c r="N73" s="14"/>
    </row>
    <row r="74" spans="1:14" ht="12.75" customHeight="1">
      <c r="A74" s="18"/>
      <c r="B74" s="19"/>
      <c r="C74" s="19"/>
      <c r="D74" s="20" t="s">
        <v>75</v>
      </c>
      <c r="E74" s="14"/>
      <c r="F74" s="14"/>
      <c r="G74" s="21"/>
      <c r="H74" s="21"/>
      <c r="I74" s="14"/>
      <c r="J74" s="14"/>
      <c r="K74" s="21"/>
      <c r="L74" s="21"/>
      <c r="M74" s="14"/>
      <c r="N74" s="14"/>
    </row>
    <row r="75" spans="1:14" ht="12.75" customHeight="1">
      <c r="A75" s="18"/>
      <c r="B75" s="29">
        <v>75615</v>
      </c>
      <c r="C75" s="29"/>
      <c r="D75" s="32" t="s">
        <v>76</v>
      </c>
      <c r="E75" s="14">
        <f t="shared" si="1"/>
        <v>1191993</v>
      </c>
      <c r="F75" s="14">
        <f>'[1]22.02.'!I75</f>
        <v>1191993</v>
      </c>
      <c r="G75" s="21"/>
      <c r="H75" s="21"/>
      <c r="I75" s="14">
        <f t="shared" si="2"/>
        <v>1191993</v>
      </c>
      <c r="J75" s="14">
        <f>'[1]22.02.'!M75</f>
        <v>0</v>
      </c>
      <c r="K75" s="21"/>
      <c r="L75" s="21"/>
      <c r="M75" s="14">
        <f t="shared" si="5"/>
        <v>0</v>
      </c>
      <c r="N75" s="14">
        <f t="shared" si="3"/>
        <v>1191993</v>
      </c>
    </row>
    <row r="76" spans="1:14" ht="12.75" customHeight="1">
      <c r="A76" s="18"/>
      <c r="B76" s="19"/>
      <c r="C76" s="18" t="s">
        <v>77</v>
      </c>
      <c r="D76" s="22" t="s">
        <v>78</v>
      </c>
      <c r="E76" s="14">
        <f t="shared" si="1"/>
        <v>1013763</v>
      </c>
      <c r="F76" s="14">
        <f>'[1]22.02.'!I76</f>
        <v>1013763</v>
      </c>
      <c r="G76" s="23"/>
      <c r="H76" s="23"/>
      <c r="I76" s="14">
        <f aca="true" t="shared" si="6" ref="I76:I136">F76+G76-H76</f>
        <v>1013763</v>
      </c>
      <c r="J76" s="14">
        <f>'[1]22.02.'!M76</f>
        <v>0</v>
      </c>
      <c r="K76" s="23"/>
      <c r="L76" s="23"/>
      <c r="M76" s="14">
        <f t="shared" si="5"/>
        <v>0</v>
      </c>
      <c r="N76" s="14">
        <f aca="true" t="shared" si="7" ref="N76:N136">I76+M76</f>
        <v>1013763</v>
      </c>
    </row>
    <row r="77" spans="1:14" ht="12.75" customHeight="1">
      <c r="A77" s="18"/>
      <c r="B77" s="18"/>
      <c r="C77" s="18" t="s">
        <v>79</v>
      </c>
      <c r="D77" s="22" t="s">
        <v>80</v>
      </c>
      <c r="E77" s="14">
        <f t="shared" si="1"/>
        <v>103186</v>
      </c>
      <c r="F77" s="14">
        <f>'[1]22.02.'!I77</f>
        <v>103186</v>
      </c>
      <c r="G77" s="23"/>
      <c r="H77" s="23"/>
      <c r="I77" s="14">
        <f t="shared" si="6"/>
        <v>103186</v>
      </c>
      <c r="J77" s="14">
        <f>'[1]22.02.'!M77</f>
        <v>0</v>
      </c>
      <c r="K77" s="23"/>
      <c r="L77" s="23"/>
      <c r="M77" s="14">
        <f t="shared" si="5"/>
        <v>0</v>
      </c>
      <c r="N77" s="14">
        <f t="shared" si="7"/>
        <v>103186</v>
      </c>
    </row>
    <row r="78" spans="1:14" ht="12.75" customHeight="1">
      <c r="A78" s="18"/>
      <c r="B78" s="18"/>
      <c r="C78" s="18" t="s">
        <v>81</v>
      </c>
      <c r="D78" s="22" t="s">
        <v>82</v>
      </c>
      <c r="E78" s="14">
        <f t="shared" si="1"/>
        <v>34062</v>
      </c>
      <c r="F78" s="14">
        <f>'[1]22.02.'!I78</f>
        <v>34062</v>
      </c>
      <c r="G78" s="23"/>
      <c r="H78" s="23"/>
      <c r="I78" s="14">
        <f t="shared" si="6"/>
        <v>34062</v>
      </c>
      <c r="J78" s="14">
        <f>'[1]22.02.'!M78</f>
        <v>0</v>
      </c>
      <c r="K78" s="23"/>
      <c r="L78" s="23"/>
      <c r="M78" s="14">
        <f t="shared" si="5"/>
        <v>0</v>
      </c>
      <c r="N78" s="14">
        <f t="shared" si="7"/>
        <v>34062</v>
      </c>
    </row>
    <row r="79" spans="1:14" ht="12.75" customHeight="1">
      <c r="A79" s="18"/>
      <c r="B79" s="25"/>
      <c r="C79" s="25" t="s">
        <v>83</v>
      </c>
      <c r="D79" s="30" t="s">
        <v>84</v>
      </c>
      <c r="E79" s="14">
        <f t="shared" si="1"/>
        <v>5011</v>
      </c>
      <c r="F79" s="14">
        <f>'[1]22.02.'!I79</f>
        <v>5011</v>
      </c>
      <c r="G79" s="33"/>
      <c r="H79" s="33"/>
      <c r="I79" s="14">
        <f t="shared" si="6"/>
        <v>5011</v>
      </c>
      <c r="J79" s="14">
        <f>'[1]22.02.'!M79</f>
        <v>0</v>
      </c>
      <c r="K79" s="33"/>
      <c r="L79" s="33"/>
      <c r="M79" s="14">
        <f t="shared" si="5"/>
        <v>0</v>
      </c>
      <c r="N79" s="14">
        <f t="shared" si="7"/>
        <v>5011</v>
      </c>
    </row>
    <row r="80" spans="1:14" ht="14.25" customHeight="1">
      <c r="A80" s="18"/>
      <c r="B80" s="18"/>
      <c r="C80" s="18" t="s">
        <v>85</v>
      </c>
      <c r="D80" s="22" t="s">
        <v>86</v>
      </c>
      <c r="E80" s="14">
        <f aca="true" t="shared" si="8" ref="E80:E139">F80+J80</f>
        <v>30000</v>
      </c>
      <c r="F80" s="14">
        <f>'[1]22.02.'!I80</f>
        <v>30000</v>
      </c>
      <c r="G80" s="23"/>
      <c r="H80" s="23"/>
      <c r="I80" s="14">
        <f t="shared" si="6"/>
        <v>30000</v>
      </c>
      <c r="J80" s="14">
        <f>'[1]22.02.'!M80</f>
        <v>0</v>
      </c>
      <c r="K80" s="23"/>
      <c r="L80" s="23"/>
      <c r="M80" s="14">
        <f t="shared" si="5"/>
        <v>0</v>
      </c>
      <c r="N80" s="14">
        <f t="shared" si="7"/>
        <v>30000</v>
      </c>
    </row>
    <row r="81" spans="1:14" ht="12.75" customHeight="1">
      <c r="A81" s="18"/>
      <c r="B81" s="18"/>
      <c r="C81" s="18" t="s">
        <v>71</v>
      </c>
      <c r="D81" s="22" t="s">
        <v>87</v>
      </c>
      <c r="E81" s="14">
        <f t="shared" si="8"/>
        <v>5000</v>
      </c>
      <c r="F81" s="14">
        <f>'[1]22.02.'!I81</f>
        <v>5000</v>
      </c>
      <c r="G81" s="23"/>
      <c r="H81" s="23"/>
      <c r="I81" s="14">
        <f t="shared" si="6"/>
        <v>5000</v>
      </c>
      <c r="J81" s="14">
        <f>'[1]22.02.'!M81</f>
        <v>0</v>
      </c>
      <c r="K81" s="23"/>
      <c r="L81" s="23"/>
      <c r="M81" s="14">
        <f t="shared" si="5"/>
        <v>0</v>
      </c>
      <c r="N81" s="14">
        <f t="shared" si="7"/>
        <v>5000</v>
      </c>
    </row>
    <row r="82" spans="1:14" ht="12.75" customHeight="1">
      <c r="A82" s="18"/>
      <c r="B82" s="18"/>
      <c r="C82" s="18">
        <v>2680</v>
      </c>
      <c r="D82" s="22" t="s">
        <v>88</v>
      </c>
      <c r="E82" s="14">
        <f t="shared" si="8"/>
        <v>971</v>
      </c>
      <c r="F82" s="14">
        <f>'[1]22.02.'!I82</f>
        <v>971</v>
      </c>
      <c r="G82" s="23"/>
      <c r="H82" s="23"/>
      <c r="I82" s="14">
        <f t="shared" si="6"/>
        <v>971</v>
      </c>
      <c r="J82" s="14">
        <f>'[1]22.02.'!M82</f>
        <v>0</v>
      </c>
      <c r="K82" s="23"/>
      <c r="L82" s="23"/>
      <c r="M82" s="14">
        <f t="shared" si="5"/>
        <v>0</v>
      </c>
      <c r="N82" s="14">
        <f t="shared" si="7"/>
        <v>971</v>
      </c>
    </row>
    <row r="83" spans="1:14" ht="12.75" customHeight="1">
      <c r="A83" s="18"/>
      <c r="B83" s="18"/>
      <c r="C83" s="18"/>
      <c r="D83" s="22"/>
      <c r="E83" s="14"/>
      <c r="F83" s="14"/>
      <c r="G83" s="23"/>
      <c r="H83" s="23"/>
      <c r="I83" s="14"/>
      <c r="J83" s="14"/>
      <c r="K83" s="23"/>
      <c r="L83" s="23"/>
      <c r="M83" s="14"/>
      <c r="N83" s="14"/>
    </row>
    <row r="84" spans="1:14" ht="15" customHeight="1">
      <c r="A84" s="18"/>
      <c r="B84" s="18"/>
      <c r="C84" s="18"/>
      <c r="D84" s="22"/>
      <c r="E84" s="14"/>
      <c r="F84" s="14"/>
      <c r="G84" s="23"/>
      <c r="H84" s="23"/>
      <c r="I84" s="14"/>
      <c r="J84" s="14"/>
      <c r="K84" s="23"/>
      <c r="L84" s="23"/>
      <c r="M84" s="14"/>
      <c r="N84" s="14"/>
    </row>
    <row r="85" spans="1:14" ht="12.75" customHeight="1">
      <c r="A85" s="18"/>
      <c r="B85" s="18"/>
      <c r="C85" s="18"/>
      <c r="D85" s="20" t="s">
        <v>89</v>
      </c>
      <c r="E85" s="14"/>
      <c r="F85" s="14"/>
      <c r="G85" s="23"/>
      <c r="H85" s="23"/>
      <c r="I85" s="14"/>
      <c r="J85" s="14"/>
      <c r="K85" s="23"/>
      <c r="L85" s="23"/>
      <c r="M85" s="14"/>
      <c r="N85" s="14"/>
    </row>
    <row r="86" spans="1:14" ht="12.75" customHeight="1">
      <c r="A86" s="18"/>
      <c r="B86" s="18"/>
      <c r="C86" s="18"/>
      <c r="D86" s="20" t="s">
        <v>90</v>
      </c>
      <c r="E86" s="14"/>
      <c r="F86" s="14"/>
      <c r="G86" s="23"/>
      <c r="H86" s="23"/>
      <c r="I86" s="14"/>
      <c r="J86" s="14"/>
      <c r="K86" s="23"/>
      <c r="L86" s="23"/>
      <c r="M86" s="14"/>
      <c r="N86" s="14"/>
    </row>
    <row r="87" spans="1:14" ht="12.75" customHeight="1">
      <c r="A87" s="18"/>
      <c r="B87" s="19">
        <v>75616</v>
      </c>
      <c r="C87" s="19"/>
      <c r="D87" s="32" t="s">
        <v>91</v>
      </c>
      <c r="E87" s="14">
        <f t="shared" si="8"/>
        <v>1694792</v>
      </c>
      <c r="F87" s="14">
        <f>'[1]22.02.'!I87</f>
        <v>1694792</v>
      </c>
      <c r="G87" s="21"/>
      <c r="H87" s="21"/>
      <c r="I87" s="14">
        <f t="shared" si="6"/>
        <v>1694792</v>
      </c>
      <c r="J87" s="14">
        <f>'[1]22.02.'!M87</f>
        <v>0</v>
      </c>
      <c r="K87" s="21"/>
      <c r="L87" s="21"/>
      <c r="M87" s="14">
        <f t="shared" si="5"/>
        <v>0</v>
      </c>
      <c r="N87" s="14">
        <f t="shared" si="7"/>
        <v>1694792</v>
      </c>
    </row>
    <row r="88" spans="1:14" ht="12.75" customHeight="1">
      <c r="A88" s="18"/>
      <c r="B88" s="19"/>
      <c r="C88" s="18" t="s">
        <v>77</v>
      </c>
      <c r="D88" s="22" t="s">
        <v>78</v>
      </c>
      <c r="E88" s="14">
        <f t="shared" si="8"/>
        <v>1096214</v>
      </c>
      <c r="F88" s="14">
        <f>'[1]22.02.'!I88</f>
        <v>1096214</v>
      </c>
      <c r="G88" s="23"/>
      <c r="H88" s="23"/>
      <c r="I88" s="14">
        <f t="shared" si="6"/>
        <v>1096214</v>
      </c>
      <c r="J88" s="14">
        <f>'[1]22.02.'!M88</f>
        <v>0</v>
      </c>
      <c r="K88" s="23"/>
      <c r="L88" s="23"/>
      <c r="M88" s="14">
        <f t="shared" si="5"/>
        <v>0</v>
      </c>
      <c r="N88" s="14">
        <f t="shared" si="7"/>
        <v>1096214</v>
      </c>
    </row>
    <row r="89" spans="1:14" ht="12.75" customHeight="1">
      <c r="A89" s="18"/>
      <c r="B89" s="18"/>
      <c r="C89" s="18" t="s">
        <v>79</v>
      </c>
      <c r="D89" s="22" t="s">
        <v>80</v>
      </c>
      <c r="E89" s="14">
        <f t="shared" si="8"/>
        <v>307517</v>
      </c>
      <c r="F89" s="14">
        <f>'[1]22.02.'!I89</f>
        <v>307517</v>
      </c>
      <c r="G89" s="23"/>
      <c r="H89" s="23"/>
      <c r="I89" s="14">
        <f t="shared" si="6"/>
        <v>307517</v>
      </c>
      <c r="J89" s="14">
        <f>'[1]22.02.'!M89</f>
        <v>0</v>
      </c>
      <c r="K89" s="23"/>
      <c r="L89" s="23"/>
      <c r="M89" s="14">
        <f t="shared" si="5"/>
        <v>0</v>
      </c>
      <c r="N89" s="14">
        <f t="shared" si="7"/>
        <v>307517</v>
      </c>
    </row>
    <row r="90" spans="1:14" ht="12.75" customHeight="1">
      <c r="A90" s="18"/>
      <c r="B90" s="18"/>
      <c r="C90" s="18" t="s">
        <v>81</v>
      </c>
      <c r="D90" s="22" t="s">
        <v>82</v>
      </c>
      <c r="E90" s="14">
        <f t="shared" si="8"/>
        <v>3824</v>
      </c>
      <c r="F90" s="14">
        <f>'[1]22.02.'!I90</f>
        <v>3824</v>
      </c>
      <c r="G90" s="23"/>
      <c r="H90" s="23"/>
      <c r="I90" s="14">
        <f t="shared" si="6"/>
        <v>3824</v>
      </c>
      <c r="J90" s="14">
        <f>'[1]22.02.'!M90</f>
        <v>0</v>
      </c>
      <c r="K90" s="23"/>
      <c r="L90" s="23"/>
      <c r="M90" s="14">
        <f t="shared" si="5"/>
        <v>0</v>
      </c>
      <c r="N90" s="14">
        <f t="shared" si="7"/>
        <v>3824</v>
      </c>
    </row>
    <row r="91" spans="1:14" ht="12.75" customHeight="1">
      <c r="A91" s="18"/>
      <c r="B91" s="25"/>
      <c r="C91" s="25" t="s">
        <v>83</v>
      </c>
      <c r="D91" s="30" t="s">
        <v>84</v>
      </c>
      <c r="E91" s="14">
        <f t="shared" si="8"/>
        <v>50737</v>
      </c>
      <c r="F91" s="14">
        <f>'[1]22.02.'!I91</f>
        <v>50737</v>
      </c>
      <c r="G91" s="23"/>
      <c r="H91" s="23"/>
      <c r="I91" s="14">
        <f t="shared" si="6"/>
        <v>50737</v>
      </c>
      <c r="J91" s="14">
        <f>'[1]22.02.'!M91</f>
        <v>0</v>
      </c>
      <c r="K91" s="23"/>
      <c r="L91" s="23"/>
      <c r="M91" s="14">
        <f t="shared" si="5"/>
        <v>0</v>
      </c>
      <c r="N91" s="14">
        <f t="shared" si="7"/>
        <v>50737</v>
      </c>
    </row>
    <row r="92" spans="1:14" ht="16.5" customHeight="1">
      <c r="A92" s="18"/>
      <c r="B92" s="25"/>
      <c r="C92" s="25" t="s">
        <v>92</v>
      </c>
      <c r="D92" s="30" t="s">
        <v>93</v>
      </c>
      <c r="E92" s="14">
        <f t="shared" si="8"/>
        <v>7000</v>
      </c>
      <c r="F92" s="14">
        <f>'[1]22.02.'!I92</f>
        <v>7000</v>
      </c>
      <c r="G92" s="23"/>
      <c r="H92" s="23"/>
      <c r="I92" s="14">
        <f t="shared" si="6"/>
        <v>7000</v>
      </c>
      <c r="J92" s="14">
        <f>'[1]22.02.'!M92</f>
        <v>0</v>
      </c>
      <c r="K92" s="23"/>
      <c r="L92" s="23"/>
      <c r="M92" s="14">
        <f t="shared" si="5"/>
        <v>0</v>
      </c>
      <c r="N92" s="14">
        <f t="shared" si="7"/>
        <v>7000</v>
      </c>
    </row>
    <row r="93" spans="1:14" ht="12.75" customHeight="1">
      <c r="A93" s="18"/>
      <c r="B93" s="25"/>
      <c r="C93" s="25" t="s">
        <v>94</v>
      </c>
      <c r="D93" s="30" t="s">
        <v>95</v>
      </c>
      <c r="E93" s="14">
        <f t="shared" si="8"/>
        <v>5500</v>
      </c>
      <c r="F93" s="14">
        <f>'[1]22.02.'!I93</f>
        <v>5500</v>
      </c>
      <c r="G93" s="23"/>
      <c r="H93" s="23"/>
      <c r="I93" s="14">
        <f t="shared" si="6"/>
        <v>5500</v>
      </c>
      <c r="J93" s="14">
        <f>'[1]22.02.'!M93</f>
        <v>0</v>
      </c>
      <c r="K93" s="23"/>
      <c r="L93" s="23"/>
      <c r="M93" s="14">
        <f t="shared" si="5"/>
        <v>0</v>
      </c>
      <c r="N93" s="14">
        <f t="shared" si="7"/>
        <v>5500</v>
      </c>
    </row>
    <row r="94" spans="1:14" ht="12.75" customHeight="1">
      <c r="A94" s="18"/>
      <c r="B94" s="25"/>
      <c r="C94" s="25" t="s">
        <v>96</v>
      </c>
      <c r="D94" s="30" t="s">
        <v>97</v>
      </c>
      <c r="E94" s="14">
        <f t="shared" si="8"/>
        <v>94000</v>
      </c>
      <c r="F94" s="14">
        <f>'[1]22.02.'!I94</f>
        <v>94000</v>
      </c>
      <c r="G94" s="23"/>
      <c r="H94" s="23"/>
      <c r="I94" s="14">
        <f t="shared" si="6"/>
        <v>94000</v>
      </c>
      <c r="J94" s="14">
        <f>'[1]22.02.'!M94</f>
        <v>0</v>
      </c>
      <c r="K94" s="23"/>
      <c r="L94" s="23"/>
      <c r="M94" s="14">
        <f t="shared" si="5"/>
        <v>0</v>
      </c>
      <c r="N94" s="14">
        <f t="shared" si="7"/>
        <v>94000</v>
      </c>
    </row>
    <row r="95" spans="1:14" ht="12.75" customHeight="1">
      <c r="A95" s="18"/>
      <c r="B95" s="18"/>
      <c r="C95" s="18" t="s">
        <v>85</v>
      </c>
      <c r="D95" s="22" t="s">
        <v>86</v>
      </c>
      <c r="E95" s="14">
        <f t="shared" si="8"/>
        <v>120000</v>
      </c>
      <c r="F95" s="14">
        <f>'[1]22.02.'!I95</f>
        <v>120000</v>
      </c>
      <c r="G95" s="23"/>
      <c r="H95" s="23"/>
      <c r="I95" s="14">
        <f t="shared" si="6"/>
        <v>120000</v>
      </c>
      <c r="J95" s="14">
        <f>'[1]22.02.'!M95</f>
        <v>0</v>
      </c>
      <c r="K95" s="23"/>
      <c r="L95" s="23"/>
      <c r="M95" s="14">
        <f t="shared" si="5"/>
        <v>0</v>
      </c>
      <c r="N95" s="14">
        <f t="shared" si="7"/>
        <v>120000</v>
      </c>
    </row>
    <row r="96" spans="1:14" ht="16.5" customHeight="1">
      <c r="A96" s="18"/>
      <c r="B96" s="18"/>
      <c r="C96" s="18" t="s">
        <v>71</v>
      </c>
      <c r="D96" s="22" t="s">
        <v>87</v>
      </c>
      <c r="E96" s="14">
        <f t="shared" si="8"/>
        <v>10000</v>
      </c>
      <c r="F96" s="14">
        <f>'[1]22.02.'!I96</f>
        <v>10000</v>
      </c>
      <c r="G96" s="23"/>
      <c r="H96" s="23"/>
      <c r="I96" s="14">
        <f t="shared" si="6"/>
        <v>10000</v>
      </c>
      <c r="J96" s="14">
        <f>'[1]22.02.'!M96</f>
        <v>0</v>
      </c>
      <c r="K96" s="23"/>
      <c r="L96" s="23"/>
      <c r="M96" s="14">
        <f t="shared" si="5"/>
        <v>0</v>
      </c>
      <c r="N96" s="14">
        <f t="shared" si="7"/>
        <v>10000</v>
      </c>
    </row>
    <row r="97" spans="1:14" ht="12.75" customHeight="1">
      <c r="A97" s="18"/>
      <c r="B97" s="18"/>
      <c r="C97" s="18"/>
      <c r="D97" s="22"/>
      <c r="E97" s="14"/>
      <c r="F97" s="14"/>
      <c r="G97" s="23"/>
      <c r="H97" s="23"/>
      <c r="I97" s="14"/>
      <c r="J97" s="14"/>
      <c r="K97" s="23"/>
      <c r="L97" s="23"/>
      <c r="M97" s="14"/>
      <c r="N97" s="14"/>
    </row>
    <row r="98" spans="1:14" ht="12.75" customHeight="1">
      <c r="A98" s="18"/>
      <c r="B98" s="18"/>
      <c r="C98" s="18"/>
      <c r="D98" s="20" t="s">
        <v>98</v>
      </c>
      <c r="E98" s="14"/>
      <c r="F98" s="14"/>
      <c r="G98" s="23"/>
      <c r="H98" s="23"/>
      <c r="I98" s="14"/>
      <c r="J98" s="14"/>
      <c r="K98" s="23"/>
      <c r="L98" s="23"/>
      <c r="M98" s="14"/>
      <c r="N98" s="14"/>
    </row>
    <row r="99" spans="1:14" ht="15" customHeight="1">
      <c r="A99" s="18"/>
      <c r="B99" s="19">
        <v>75618</v>
      </c>
      <c r="C99" s="19"/>
      <c r="D99" s="20" t="s">
        <v>99</v>
      </c>
      <c r="E99" s="14">
        <f t="shared" si="8"/>
        <v>523089</v>
      </c>
      <c r="F99" s="14">
        <f>'[1]22.02.'!I99</f>
        <v>523089</v>
      </c>
      <c r="G99" s="21"/>
      <c r="H99" s="21"/>
      <c r="I99" s="14">
        <f t="shared" si="6"/>
        <v>523089</v>
      </c>
      <c r="J99" s="14">
        <f>'[1]22.02.'!M99</f>
        <v>0</v>
      </c>
      <c r="K99" s="21"/>
      <c r="L99" s="21"/>
      <c r="M99" s="14">
        <f t="shared" si="5"/>
        <v>0</v>
      </c>
      <c r="N99" s="14">
        <f t="shared" si="7"/>
        <v>523089</v>
      </c>
    </row>
    <row r="100" spans="1:14" ht="12.75" customHeight="1">
      <c r="A100" s="18"/>
      <c r="B100" s="18"/>
      <c r="C100" s="18" t="s">
        <v>100</v>
      </c>
      <c r="D100" s="22" t="s">
        <v>101</v>
      </c>
      <c r="E100" s="14">
        <f t="shared" si="8"/>
        <v>20000</v>
      </c>
      <c r="F100" s="14">
        <f>'[1]22.02.'!I100</f>
        <v>20000</v>
      </c>
      <c r="G100" s="23"/>
      <c r="H100" s="23"/>
      <c r="I100" s="14">
        <f t="shared" si="6"/>
        <v>20000</v>
      </c>
      <c r="J100" s="14">
        <f>'[1]22.02.'!M100</f>
        <v>0</v>
      </c>
      <c r="K100" s="23"/>
      <c r="L100" s="23"/>
      <c r="M100" s="14">
        <f t="shared" si="5"/>
        <v>0</v>
      </c>
      <c r="N100" s="14">
        <f t="shared" si="7"/>
        <v>20000</v>
      </c>
    </row>
    <row r="101" spans="1:14" ht="12.75" customHeight="1">
      <c r="A101" s="18"/>
      <c r="B101" s="18"/>
      <c r="C101" s="18" t="s">
        <v>102</v>
      </c>
      <c r="D101" s="22" t="s">
        <v>103</v>
      </c>
      <c r="E101" s="14">
        <f t="shared" si="8"/>
        <v>414000</v>
      </c>
      <c r="F101" s="14">
        <f>'[1]22.02.'!I101</f>
        <v>414000</v>
      </c>
      <c r="G101" s="23"/>
      <c r="H101" s="23"/>
      <c r="I101" s="14">
        <f t="shared" si="6"/>
        <v>414000</v>
      </c>
      <c r="J101" s="14">
        <f>'[1]22.02.'!M101</f>
        <v>0</v>
      </c>
      <c r="K101" s="23"/>
      <c r="L101" s="23"/>
      <c r="M101" s="14">
        <f t="shared" si="5"/>
        <v>0</v>
      </c>
      <c r="N101" s="14">
        <f t="shared" si="7"/>
        <v>414000</v>
      </c>
    </row>
    <row r="102" spans="1:14" ht="12.75" customHeight="1">
      <c r="A102" s="18"/>
      <c r="B102" s="18"/>
      <c r="C102" s="18" t="s">
        <v>104</v>
      </c>
      <c r="D102" s="22" t="s">
        <v>105</v>
      </c>
      <c r="E102" s="14">
        <f t="shared" si="8"/>
        <v>81089</v>
      </c>
      <c r="F102" s="14">
        <f>'[1]22.02.'!I102</f>
        <v>81089</v>
      </c>
      <c r="G102" s="23"/>
      <c r="H102" s="23"/>
      <c r="I102" s="14">
        <f t="shared" si="6"/>
        <v>81089</v>
      </c>
      <c r="J102" s="14">
        <f>'[1]22.02.'!M102</f>
        <v>0</v>
      </c>
      <c r="K102" s="23"/>
      <c r="L102" s="23"/>
      <c r="M102" s="14">
        <f t="shared" si="5"/>
        <v>0</v>
      </c>
      <c r="N102" s="14">
        <f t="shared" si="7"/>
        <v>81089</v>
      </c>
    </row>
    <row r="103" spans="1:14" ht="14.25" customHeight="1">
      <c r="A103" s="18"/>
      <c r="B103" s="18"/>
      <c r="C103" s="18"/>
      <c r="D103" s="22" t="s">
        <v>106</v>
      </c>
      <c r="E103" s="14"/>
      <c r="F103" s="14"/>
      <c r="G103" s="23"/>
      <c r="H103" s="23"/>
      <c r="I103" s="14"/>
      <c r="J103" s="14"/>
      <c r="K103" s="23"/>
      <c r="L103" s="23"/>
      <c r="M103" s="14"/>
      <c r="N103" s="14"/>
    </row>
    <row r="104" spans="1:14" ht="12.75" customHeight="1">
      <c r="A104" s="18"/>
      <c r="B104" s="18"/>
      <c r="C104" s="18" t="s">
        <v>107</v>
      </c>
      <c r="D104" s="22" t="s">
        <v>108</v>
      </c>
      <c r="E104" s="14">
        <f t="shared" si="8"/>
        <v>8000</v>
      </c>
      <c r="F104" s="14">
        <f>'[1]22.02.'!I104</f>
        <v>8000</v>
      </c>
      <c r="G104" s="23"/>
      <c r="H104" s="23"/>
      <c r="I104" s="14">
        <f t="shared" si="6"/>
        <v>8000</v>
      </c>
      <c r="J104" s="14">
        <f>'[1]22.02.'!M104</f>
        <v>0</v>
      </c>
      <c r="K104" s="23"/>
      <c r="L104" s="23"/>
      <c r="M104" s="14">
        <f t="shared" si="5"/>
        <v>0</v>
      </c>
      <c r="N104" s="14">
        <f t="shared" si="7"/>
        <v>8000</v>
      </c>
    </row>
    <row r="105" spans="1:14" ht="12.75" customHeight="1">
      <c r="A105" s="18"/>
      <c r="B105" s="18"/>
      <c r="C105" s="18"/>
      <c r="D105" s="22"/>
      <c r="E105" s="14"/>
      <c r="F105" s="14"/>
      <c r="G105" s="23"/>
      <c r="H105" s="23"/>
      <c r="I105" s="14"/>
      <c r="J105" s="14"/>
      <c r="K105" s="23"/>
      <c r="L105" s="23"/>
      <c r="M105" s="14"/>
      <c r="N105" s="14"/>
    </row>
    <row r="106" spans="1:14" ht="16.5" customHeight="1">
      <c r="A106" s="18"/>
      <c r="B106" s="19">
        <v>75621</v>
      </c>
      <c r="C106" s="19"/>
      <c r="D106" s="20" t="s">
        <v>109</v>
      </c>
      <c r="E106" s="14">
        <f t="shared" si="8"/>
        <v>2756756</v>
      </c>
      <c r="F106" s="14">
        <f>'[1]22.02.'!I106</f>
        <v>2756756</v>
      </c>
      <c r="G106" s="21"/>
      <c r="H106" s="21"/>
      <c r="I106" s="14">
        <f t="shared" si="6"/>
        <v>2756756</v>
      </c>
      <c r="J106" s="14">
        <f>'[1]22.02.'!M106</f>
        <v>0</v>
      </c>
      <c r="K106" s="21"/>
      <c r="L106" s="21"/>
      <c r="M106" s="14">
        <f t="shared" si="5"/>
        <v>0</v>
      </c>
      <c r="N106" s="14">
        <f t="shared" si="7"/>
        <v>2756756</v>
      </c>
    </row>
    <row r="107" spans="1:14" ht="12.75">
      <c r="A107" s="18"/>
      <c r="B107" s="18"/>
      <c r="C107" s="18" t="s">
        <v>110</v>
      </c>
      <c r="D107" s="22" t="s">
        <v>111</v>
      </c>
      <c r="E107" s="14">
        <f t="shared" si="8"/>
        <v>2721756</v>
      </c>
      <c r="F107" s="14">
        <f>'[1]22.02.'!I107</f>
        <v>2721756</v>
      </c>
      <c r="G107" s="23"/>
      <c r="H107" s="23"/>
      <c r="I107" s="14">
        <f t="shared" si="6"/>
        <v>2721756</v>
      </c>
      <c r="J107" s="14">
        <f>'[1]22.02.'!M107</f>
        <v>0</v>
      </c>
      <c r="K107" s="23"/>
      <c r="L107" s="23"/>
      <c r="M107" s="14">
        <f t="shared" si="5"/>
        <v>0</v>
      </c>
      <c r="N107" s="14">
        <f t="shared" si="7"/>
        <v>2721756</v>
      </c>
    </row>
    <row r="108" spans="1:14" ht="12.75">
      <c r="A108" s="18"/>
      <c r="B108" s="19"/>
      <c r="C108" s="18" t="s">
        <v>112</v>
      </c>
      <c r="D108" s="22" t="s">
        <v>113</v>
      </c>
      <c r="E108" s="14">
        <f t="shared" si="8"/>
        <v>35000</v>
      </c>
      <c r="F108" s="14">
        <f>'[1]22.02.'!I108</f>
        <v>35000</v>
      </c>
      <c r="G108" s="23"/>
      <c r="H108" s="23"/>
      <c r="I108" s="14">
        <f t="shared" si="6"/>
        <v>35000</v>
      </c>
      <c r="J108" s="14">
        <f>'[1]22.02.'!M108</f>
        <v>0</v>
      </c>
      <c r="K108" s="23"/>
      <c r="L108" s="23"/>
      <c r="M108" s="14">
        <f t="shared" si="5"/>
        <v>0</v>
      </c>
      <c r="N108" s="14">
        <f t="shared" si="7"/>
        <v>35000</v>
      </c>
    </row>
    <row r="109" spans="1:14" ht="12.75">
      <c r="A109" s="18"/>
      <c r="B109" s="19"/>
      <c r="C109" s="18"/>
      <c r="D109" s="22"/>
      <c r="E109" s="14"/>
      <c r="F109" s="14"/>
      <c r="G109" s="23"/>
      <c r="H109" s="23"/>
      <c r="I109" s="14"/>
      <c r="J109" s="14"/>
      <c r="K109" s="23"/>
      <c r="L109" s="23"/>
      <c r="M109" s="14"/>
      <c r="N109" s="14"/>
    </row>
    <row r="110" spans="1:14" ht="12.75">
      <c r="A110" s="18"/>
      <c r="B110" s="19">
        <v>75647</v>
      </c>
      <c r="C110" s="18"/>
      <c r="D110" s="20" t="s">
        <v>114</v>
      </c>
      <c r="E110" s="14">
        <f t="shared" si="8"/>
        <v>3100</v>
      </c>
      <c r="F110" s="14">
        <f>'[1]22.02.'!I110</f>
        <v>3100</v>
      </c>
      <c r="G110" s="21"/>
      <c r="H110" s="21"/>
      <c r="I110" s="14">
        <f t="shared" si="6"/>
        <v>3100</v>
      </c>
      <c r="J110" s="14">
        <f>'[1]22.02.'!M110</f>
        <v>0</v>
      </c>
      <c r="K110" s="21"/>
      <c r="L110" s="21"/>
      <c r="M110" s="14">
        <f t="shared" si="5"/>
        <v>0</v>
      </c>
      <c r="N110" s="14">
        <f t="shared" si="7"/>
        <v>3100</v>
      </c>
    </row>
    <row r="111" spans="1:14" ht="12.75">
      <c r="A111" s="18"/>
      <c r="B111" s="19"/>
      <c r="C111" s="18" t="s">
        <v>58</v>
      </c>
      <c r="D111" s="22" t="s">
        <v>115</v>
      </c>
      <c r="E111" s="14">
        <f t="shared" si="8"/>
        <v>3100</v>
      </c>
      <c r="F111" s="14">
        <f>'[1]22.02.'!I111</f>
        <v>3100</v>
      </c>
      <c r="G111" s="23"/>
      <c r="H111" s="23"/>
      <c r="I111" s="14">
        <f t="shared" si="6"/>
        <v>3100</v>
      </c>
      <c r="J111" s="14">
        <f>'[1]22.02.'!M111</f>
        <v>0</v>
      </c>
      <c r="K111" s="23"/>
      <c r="L111" s="23"/>
      <c r="M111" s="14">
        <f t="shared" si="5"/>
        <v>0</v>
      </c>
      <c r="N111" s="14">
        <f t="shared" si="7"/>
        <v>3100</v>
      </c>
    </row>
    <row r="112" spans="1:14" ht="12.75">
      <c r="A112" s="18"/>
      <c r="B112" s="18"/>
      <c r="C112" s="19"/>
      <c r="D112" s="20"/>
      <c r="E112" s="14"/>
      <c r="F112" s="14"/>
      <c r="G112" s="23"/>
      <c r="H112" s="23"/>
      <c r="I112" s="14"/>
      <c r="J112" s="14"/>
      <c r="K112" s="23"/>
      <c r="L112" s="23"/>
      <c r="M112" s="14"/>
      <c r="N112" s="14"/>
    </row>
    <row r="113" spans="1:14" ht="12.75">
      <c r="A113" s="12">
        <v>758</v>
      </c>
      <c r="B113" s="12"/>
      <c r="C113" s="12"/>
      <c r="D113" s="13" t="s">
        <v>116</v>
      </c>
      <c r="E113" s="14">
        <f t="shared" si="8"/>
        <v>5699995</v>
      </c>
      <c r="F113" s="14">
        <f>'[1]22.02.'!I113</f>
        <v>5699995</v>
      </c>
      <c r="G113" s="14">
        <f>G114+G117+G120+G123</f>
        <v>0</v>
      </c>
      <c r="H113" s="14">
        <f>H114+H117+H120+H123</f>
        <v>215233</v>
      </c>
      <c r="I113" s="14">
        <f t="shared" si="6"/>
        <v>5484762</v>
      </c>
      <c r="J113" s="14">
        <f>'[1]22.02.'!M113</f>
        <v>0</v>
      </c>
      <c r="K113" s="14">
        <f>K114+K117+K120+K123</f>
        <v>0</v>
      </c>
      <c r="L113" s="14">
        <f>L114+L117+L120+L123</f>
        <v>0</v>
      </c>
      <c r="M113" s="14">
        <f t="shared" si="5"/>
        <v>0</v>
      </c>
      <c r="N113" s="14">
        <f t="shared" si="7"/>
        <v>5484762</v>
      </c>
    </row>
    <row r="114" spans="1:14" ht="12.75">
      <c r="A114" s="18"/>
      <c r="B114" s="19">
        <v>75801</v>
      </c>
      <c r="C114" s="19" t="s">
        <v>73</v>
      </c>
      <c r="D114" s="20" t="s">
        <v>117</v>
      </c>
      <c r="E114" s="14">
        <f t="shared" si="8"/>
        <v>4958973</v>
      </c>
      <c r="F114" s="14">
        <f>'[1]22.02.'!I114</f>
        <v>4958973</v>
      </c>
      <c r="G114" s="21"/>
      <c r="H114" s="21">
        <f>SUM(H115)</f>
        <v>215233</v>
      </c>
      <c r="I114" s="14">
        <f t="shared" si="6"/>
        <v>4743740</v>
      </c>
      <c r="J114" s="14">
        <f>'[1]22.02.'!M114</f>
        <v>0</v>
      </c>
      <c r="K114" s="21">
        <f>SUM(K115)</f>
        <v>0</v>
      </c>
      <c r="L114" s="21">
        <f>SUM(L115)</f>
        <v>0</v>
      </c>
      <c r="M114" s="14">
        <f t="shared" si="5"/>
        <v>0</v>
      </c>
      <c r="N114" s="14">
        <f t="shared" si="7"/>
        <v>4743740</v>
      </c>
    </row>
    <row r="115" spans="1:14" ht="12.75">
      <c r="A115" s="18"/>
      <c r="B115" s="18"/>
      <c r="C115" s="18">
        <v>2920</v>
      </c>
      <c r="D115" s="22" t="s">
        <v>118</v>
      </c>
      <c r="E115" s="14">
        <f t="shared" si="8"/>
        <v>4958973</v>
      </c>
      <c r="F115" s="14">
        <f>'[1]22.02.'!I115</f>
        <v>4958973</v>
      </c>
      <c r="G115" s="23"/>
      <c r="H115" s="23">
        <v>215233</v>
      </c>
      <c r="I115" s="14">
        <f t="shared" si="6"/>
        <v>4743740</v>
      </c>
      <c r="J115" s="14">
        <f>'[1]22.02.'!M115</f>
        <v>0</v>
      </c>
      <c r="K115" s="23"/>
      <c r="L115" s="23"/>
      <c r="M115" s="14">
        <f t="shared" si="5"/>
        <v>0</v>
      </c>
      <c r="N115" s="14">
        <f t="shared" si="7"/>
        <v>4743740</v>
      </c>
    </row>
    <row r="116" spans="1:14" ht="12.75">
      <c r="A116" s="18"/>
      <c r="B116" s="18"/>
      <c r="C116" s="18"/>
      <c r="D116" s="22"/>
      <c r="E116" s="14"/>
      <c r="F116" s="14"/>
      <c r="G116" s="23"/>
      <c r="H116" s="23"/>
      <c r="I116" s="14"/>
      <c r="J116" s="14"/>
      <c r="K116" s="23"/>
      <c r="L116" s="23"/>
      <c r="M116" s="14"/>
      <c r="N116" s="14"/>
    </row>
    <row r="117" spans="1:14" ht="12.75">
      <c r="A117" s="18"/>
      <c r="B117" s="19">
        <v>75807</v>
      </c>
      <c r="C117" s="19"/>
      <c r="D117" s="20" t="s">
        <v>119</v>
      </c>
      <c r="E117" s="14">
        <f t="shared" si="8"/>
        <v>669356</v>
      </c>
      <c r="F117" s="14">
        <f>'[1]22.02.'!I117</f>
        <v>669356</v>
      </c>
      <c r="G117" s="21"/>
      <c r="H117" s="21"/>
      <c r="I117" s="14">
        <f t="shared" si="6"/>
        <v>669356</v>
      </c>
      <c r="J117" s="14">
        <f>'[1]22.02.'!M117</f>
        <v>0</v>
      </c>
      <c r="K117" s="21"/>
      <c r="L117" s="21"/>
      <c r="M117" s="14">
        <f t="shared" si="5"/>
        <v>0</v>
      </c>
      <c r="N117" s="14">
        <f t="shared" si="7"/>
        <v>669356</v>
      </c>
    </row>
    <row r="118" spans="1:14" ht="12.75">
      <c r="A118" s="18"/>
      <c r="B118" s="18"/>
      <c r="C118" s="18">
        <v>2920</v>
      </c>
      <c r="D118" s="22" t="s">
        <v>118</v>
      </c>
      <c r="E118" s="14">
        <f t="shared" si="8"/>
        <v>669356</v>
      </c>
      <c r="F118" s="14">
        <f>'[1]22.02.'!I118</f>
        <v>669356</v>
      </c>
      <c r="G118" s="23"/>
      <c r="H118" s="23"/>
      <c r="I118" s="14">
        <f t="shared" si="6"/>
        <v>669356</v>
      </c>
      <c r="J118" s="14">
        <f>'[1]22.02.'!M118</f>
        <v>0</v>
      </c>
      <c r="K118" s="23"/>
      <c r="L118" s="23"/>
      <c r="M118" s="14">
        <f t="shared" si="5"/>
        <v>0</v>
      </c>
      <c r="N118" s="14">
        <f t="shared" si="7"/>
        <v>669356</v>
      </c>
    </row>
    <row r="119" spans="1:14" ht="12.75">
      <c r="A119" s="18"/>
      <c r="B119" s="18"/>
      <c r="C119" s="18"/>
      <c r="D119" s="22"/>
      <c r="E119" s="14"/>
      <c r="F119" s="14"/>
      <c r="G119" s="23"/>
      <c r="H119" s="23"/>
      <c r="I119" s="14"/>
      <c r="J119" s="14"/>
      <c r="K119" s="23"/>
      <c r="L119" s="23"/>
      <c r="M119" s="14"/>
      <c r="N119" s="14"/>
    </row>
    <row r="120" spans="1:14" ht="12.75">
      <c r="A120" s="18"/>
      <c r="B120" s="19">
        <v>75814</v>
      </c>
      <c r="C120" s="19"/>
      <c r="D120" s="20" t="s">
        <v>120</v>
      </c>
      <c r="E120" s="14">
        <f t="shared" si="8"/>
        <v>50000</v>
      </c>
      <c r="F120" s="14">
        <f>'[1]22.02.'!I120</f>
        <v>50000</v>
      </c>
      <c r="G120" s="21"/>
      <c r="H120" s="21"/>
      <c r="I120" s="14">
        <f t="shared" si="6"/>
        <v>50000</v>
      </c>
      <c r="J120" s="14">
        <f>'[1]22.02.'!M120</f>
        <v>0</v>
      </c>
      <c r="K120" s="21"/>
      <c r="L120" s="21"/>
      <c r="M120" s="14">
        <f t="shared" si="5"/>
        <v>0</v>
      </c>
      <c r="N120" s="14">
        <f t="shared" si="7"/>
        <v>50000</v>
      </c>
    </row>
    <row r="121" spans="1:14" ht="12.75">
      <c r="A121" s="18"/>
      <c r="B121" s="18"/>
      <c r="C121" s="18" t="s">
        <v>121</v>
      </c>
      <c r="D121" s="22" t="s">
        <v>122</v>
      </c>
      <c r="E121" s="14">
        <f t="shared" si="8"/>
        <v>50000</v>
      </c>
      <c r="F121" s="14">
        <f>'[1]22.02.'!I121</f>
        <v>50000</v>
      </c>
      <c r="G121" s="23"/>
      <c r="H121" s="23"/>
      <c r="I121" s="14">
        <f t="shared" si="6"/>
        <v>50000</v>
      </c>
      <c r="J121" s="14">
        <f>'[1]22.02.'!M121</f>
        <v>0</v>
      </c>
      <c r="K121" s="23"/>
      <c r="L121" s="23"/>
      <c r="M121" s="14">
        <f t="shared" si="5"/>
        <v>0</v>
      </c>
      <c r="N121" s="14">
        <f t="shared" si="7"/>
        <v>50000</v>
      </c>
    </row>
    <row r="122" spans="1:14" ht="12.75">
      <c r="A122" s="18"/>
      <c r="B122" s="18"/>
      <c r="C122" s="18"/>
      <c r="D122" s="22"/>
      <c r="E122" s="14"/>
      <c r="F122" s="14"/>
      <c r="G122" s="23"/>
      <c r="H122" s="23"/>
      <c r="I122" s="14"/>
      <c r="J122" s="14"/>
      <c r="K122" s="23"/>
      <c r="L122" s="23"/>
      <c r="M122" s="14"/>
      <c r="N122" s="14"/>
    </row>
    <row r="123" spans="1:14" ht="12.75">
      <c r="A123" s="18"/>
      <c r="B123" s="19">
        <v>75831</v>
      </c>
      <c r="C123" s="19"/>
      <c r="D123" s="20" t="s">
        <v>123</v>
      </c>
      <c r="E123" s="14">
        <f t="shared" si="8"/>
        <v>21666</v>
      </c>
      <c r="F123" s="14">
        <f>'[1]22.02.'!I123</f>
        <v>21666</v>
      </c>
      <c r="G123" s="21">
        <f>SUM(G124)</f>
        <v>0</v>
      </c>
      <c r="H123" s="21">
        <f>SUM(H124:H125)</f>
        <v>0</v>
      </c>
      <c r="I123" s="14">
        <f t="shared" si="6"/>
        <v>21666</v>
      </c>
      <c r="J123" s="14">
        <f>'[1]22.02.'!M123</f>
        <v>0</v>
      </c>
      <c r="K123" s="21"/>
      <c r="L123" s="21"/>
      <c r="M123" s="14">
        <f aca="true" t="shared" si="9" ref="M123:M149">J123+K123-L123</f>
        <v>0</v>
      </c>
      <c r="N123" s="14">
        <f t="shared" si="7"/>
        <v>21666</v>
      </c>
    </row>
    <row r="124" spans="1:14" ht="12.75">
      <c r="A124" s="18"/>
      <c r="B124" s="18"/>
      <c r="C124" s="18">
        <v>2920</v>
      </c>
      <c r="D124" s="22" t="s">
        <v>118</v>
      </c>
      <c r="E124" s="14">
        <f t="shared" si="8"/>
        <v>21666</v>
      </c>
      <c r="F124" s="14">
        <f>'[1]22.02.'!I124</f>
        <v>21666</v>
      </c>
      <c r="G124" s="23"/>
      <c r="H124" s="23"/>
      <c r="I124" s="14">
        <f t="shared" si="6"/>
        <v>21666</v>
      </c>
      <c r="J124" s="14">
        <f>'[1]22.02.'!M124</f>
        <v>0</v>
      </c>
      <c r="K124" s="23"/>
      <c r="L124" s="23"/>
      <c r="M124" s="14">
        <f t="shared" si="9"/>
        <v>0</v>
      </c>
      <c r="N124" s="14">
        <f t="shared" si="7"/>
        <v>21666</v>
      </c>
    </row>
    <row r="125" spans="1:14" ht="12.75">
      <c r="A125" s="18"/>
      <c r="B125" s="18"/>
      <c r="C125" s="18"/>
      <c r="D125" s="22"/>
      <c r="E125" s="14"/>
      <c r="F125" s="14"/>
      <c r="G125" s="23"/>
      <c r="H125" s="23"/>
      <c r="I125" s="14"/>
      <c r="J125" s="14"/>
      <c r="K125" s="23"/>
      <c r="L125" s="23"/>
      <c r="M125" s="14"/>
      <c r="N125" s="14"/>
    </row>
    <row r="126" spans="1:14" ht="12.75">
      <c r="A126" s="12">
        <v>801</v>
      </c>
      <c r="B126" s="12"/>
      <c r="C126" s="31"/>
      <c r="D126" s="13" t="s">
        <v>124</v>
      </c>
      <c r="E126" s="14">
        <f t="shared" si="8"/>
        <v>336990</v>
      </c>
      <c r="F126" s="14">
        <f>'[1]22.02.'!I126</f>
        <v>336990</v>
      </c>
      <c r="G126" s="14"/>
      <c r="H126" s="14"/>
      <c r="I126" s="14">
        <f t="shared" si="6"/>
        <v>336990</v>
      </c>
      <c r="J126" s="14">
        <f>'[1]22.02.'!M126</f>
        <v>0</v>
      </c>
      <c r="K126" s="14"/>
      <c r="L126" s="14"/>
      <c r="M126" s="14">
        <f t="shared" si="9"/>
        <v>0</v>
      </c>
      <c r="N126" s="14">
        <f t="shared" si="7"/>
        <v>336990</v>
      </c>
    </row>
    <row r="127" spans="1:14" ht="12.75">
      <c r="A127" s="18"/>
      <c r="B127" s="19">
        <v>80101</v>
      </c>
      <c r="C127" s="19"/>
      <c r="D127" s="20" t="s">
        <v>125</v>
      </c>
      <c r="E127" s="14">
        <f t="shared" si="8"/>
        <v>20246</v>
      </c>
      <c r="F127" s="14">
        <f>'[1]22.02.'!I127</f>
        <v>20246</v>
      </c>
      <c r="G127" s="21"/>
      <c r="H127" s="21"/>
      <c r="I127" s="14">
        <f t="shared" si="6"/>
        <v>20246</v>
      </c>
      <c r="J127" s="14">
        <f>'[1]22.02.'!M127</f>
        <v>0</v>
      </c>
      <c r="K127" s="21"/>
      <c r="L127" s="21"/>
      <c r="M127" s="14">
        <f t="shared" si="9"/>
        <v>0</v>
      </c>
      <c r="N127" s="14">
        <f t="shared" si="7"/>
        <v>20246</v>
      </c>
    </row>
    <row r="128" spans="1:14" ht="12.75">
      <c r="A128" s="18"/>
      <c r="B128" s="18"/>
      <c r="C128" s="18"/>
      <c r="D128" s="22" t="s">
        <v>25</v>
      </c>
      <c r="E128" s="14"/>
      <c r="F128" s="14"/>
      <c r="G128" s="23"/>
      <c r="H128" s="23"/>
      <c r="I128" s="14"/>
      <c r="J128" s="14"/>
      <c r="K128" s="23"/>
      <c r="L128" s="23"/>
      <c r="M128" s="14"/>
      <c r="N128" s="14"/>
    </row>
    <row r="129" spans="1:14" ht="12.75">
      <c r="A129" s="18"/>
      <c r="B129" s="18"/>
      <c r="C129" s="18"/>
      <c r="D129" s="22" t="s">
        <v>126</v>
      </c>
      <c r="E129" s="14"/>
      <c r="F129" s="14"/>
      <c r="G129" s="23"/>
      <c r="H129" s="23"/>
      <c r="I129" s="14"/>
      <c r="J129" s="14"/>
      <c r="K129" s="23"/>
      <c r="L129" s="23"/>
      <c r="M129" s="14"/>
      <c r="N129" s="14"/>
    </row>
    <row r="130" spans="1:14" ht="12.75">
      <c r="A130" s="18"/>
      <c r="B130" s="18"/>
      <c r="C130" s="18" t="s">
        <v>27</v>
      </c>
      <c r="D130" s="22" t="s">
        <v>28</v>
      </c>
      <c r="E130" s="14">
        <f t="shared" si="8"/>
        <v>20246</v>
      </c>
      <c r="F130" s="14">
        <f>'[1]22.02.'!I130</f>
        <v>20246</v>
      </c>
      <c r="G130" s="23"/>
      <c r="H130" s="23"/>
      <c r="I130" s="14">
        <f t="shared" si="6"/>
        <v>20246</v>
      </c>
      <c r="J130" s="14">
        <f>'[1]22.02.'!M130</f>
        <v>0</v>
      </c>
      <c r="K130" s="23"/>
      <c r="L130" s="23"/>
      <c r="M130" s="14">
        <f t="shared" si="9"/>
        <v>0</v>
      </c>
      <c r="N130" s="14">
        <f t="shared" si="7"/>
        <v>20246</v>
      </c>
    </row>
    <row r="131" spans="1:14" ht="12.75">
      <c r="A131" s="18"/>
      <c r="B131" s="18"/>
      <c r="C131" s="18"/>
      <c r="D131" s="22"/>
      <c r="E131" s="14"/>
      <c r="F131" s="14"/>
      <c r="G131" s="23"/>
      <c r="H131" s="23"/>
      <c r="I131" s="14"/>
      <c r="J131" s="14"/>
      <c r="K131" s="23"/>
      <c r="L131" s="23"/>
      <c r="M131" s="14"/>
      <c r="N131" s="14"/>
    </row>
    <row r="132" spans="1:14" ht="12.75">
      <c r="A132" s="18"/>
      <c r="B132" s="19">
        <v>80104</v>
      </c>
      <c r="C132" s="19"/>
      <c r="D132" s="20" t="s">
        <v>127</v>
      </c>
      <c r="E132" s="14">
        <f t="shared" si="8"/>
        <v>158004</v>
      </c>
      <c r="F132" s="14">
        <f>'[1]22.02.'!I132</f>
        <v>158004</v>
      </c>
      <c r="G132" s="21"/>
      <c r="H132" s="21"/>
      <c r="I132" s="14">
        <f t="shared" si="6"/>
        <v>158004</v>
      </c>
      <c r="J132" s="14">
        <f>'[1]22.02.'!M132</f>
        <v>0</v>
      </c>
      <c r="K132" s="21"/>
      <c r="L132" s="21"/>
      <c r="M132" s="14">
        <f t="shared" si="9"/>
        <v>0</v>
      </c>
      <c r="N132" s="14">
        <f t="shared" si="7"/>
        <v>158004</v>
      </c>
    </row>
    <row r="133" spans="1:14" ht="12.75">
      <c r="A133" s="18"/>
      <c r="B133" s="18"/>
      <c r="C133" s="18" t="s">
        <v>128</v>
      </c>
      <c r="D133" s="22" t="s">
        <v>129</v>
      </c>
      <c r="E133" s="14">
        <f t="shared" si="8"/>
        <v>158004</v>
      </c>
      <c r="F133" s="14">
        <f>'[1]22.02.'!I133</f>
        <v>158004</v>
      </c>
      <c r="G133" s="23"/>
      <c r="H133" s="23"/>
      <c r="I133" s="14">
        <f t="shared" si="6"/>
        <v>158004</v>
      </c>
      <c r="J133" s="14">
        <f>'[1]22.02.'!M133</f>
        <v>0</v>
      </c>
      <c r="K133" s="23"/>
      <c r="L133" s="23"/>
      <c r="M133" s="14">
        <f t="shared" si="9"/>
        <v>0</v>
      </c>
      <c r="N133" s="14">
        <f t="shared" si="7"/>
        <v>158004</v>
      </c>
    </row>
    <row r="134" spans="1:14" ht="12.75">
      <c r="A134" s="18"/>
      <c r="B134" s="18"/>
      <c r="C134" s="18"/>
      <c r="D134" s="22"/>
      <c r="E134" s="14"/>
      <c r="F134" s="14"/>
      <c r="G134" s="23"/>
      <c r="H134" s="23"/>
      <c r="I134" s="14"/>
      <c r="J134" s="14"/>
      <c r="K134" s="23"/>
      <c r="L134" s="23"/>
      <c r="M134" s="14"/>
      <c r="N134" s="14"/>
    </row>
    <row r="135" spans="1:14" ht="12.75">
      <c r="A135" s="18"/>
      <c r="B135" s="19">
        <v>80113</v>
      </c>
      <c r="C135" s="19"/>
      <c r="D135" s="20" t="s">
        <v>130</v>
      </c>
      <c r="E135" s="14">
        <f t="shared" si="8"/>
        <v>5000</v>
      </c>
      <c r="F135" s="14">
        <f>'[1]22.02.'!I135</f>
        <v>5000</v>
      </c>
      <c r="G135" s="21"/>
      <c r="H135" s="21"/>
      <c r="I135" s="14">
        <f t="shared" si="6"/>
        <v>5000</v>
      </c>
      <c r="J135" s="14">
        <f>'[1]22.02.'!M135</f>
        <v>0</v>
      </c>
      <c r="K135" s="21"/>
      <c r="L135" s="21"/>
      <c r="M135" s="14">
        <f t="shared" si="9"/>
        <v>0</v>
      </c>
      <c r="N135" s="14">
        <f t="shared" si="7"/>
        <v>5000</v>
      </c>
    </row>
    <row r="136" spans="1:14" ht="12.75">
      <c r="A136" s="18"/>
      <c r="B136" s="18"/>
      <c r="C136" s="18" t="s">
        <v>128</v>
      </c>
      <c r="D136" s="22" t="s">
        <v>129</v>
      </c>
      <c r="E136" s="14">
        <f t="shared" si="8"/>
        <v>5000</v>
      </c>
      <c r="F136" s="14">
        <f>'[1]22.02.'!I136</f>
        <v>5000</v>
      </c>
      <c r="G136" s="23"/>
      <c r="H136" s="23"/>
      <c r="I136" s="14">
        <f t="shared" si="6"/>
        <v>5000</v>
      </c>
      <c r="J136" s="14">
        <f>'[1]22.02.'!M136</f>
        <v>0</v>
      </c>
      <c r="K136" s="23"/>
      <c r="L136" s="23"/>
      <c r="M136" s="14">
        <f t="shared" si="9"/>
        <v>0</v>
      </c>
      <c r="N136" s="14">
        <f t="shared" si="7"/>
        <v>5000</v>
      </c>
    </row>
    <row r="137" spans="1:14" ht="12.75">
      <c r="A137" s="18"/>
      <c r="B137" s="18"/>
      <c r="C137" s="18"/>
      <c r="D137" s="22"/>
      <c r="E137" s="14"/>
      <c r="F137" s="14"/>
      <c r="G137" s="23"/>
      <c r="H137" s="23"/>
      <c r="I137" s="14"/>
      <c r="J137" s="14"/>
      <c r="K137" s="23"/>
      <c r="L137" s="23"/>
      <c r="M137" s="14"/>
      <c r="N137" s="14"/>
    </row>
    <row r="138" spans="1:14" ht="16.5" customHeight="1">
      <c r="A138" s="18"/>
      <c r="B138" s="19">
        <v>80114</v>
      </c>
      <c r="C138" s="19"/>
      <c r="D138" s="20" t="s">
        <v>131</v>
      </c>
      <c r="E138" s="14">
        <f t="shared" si="8"/>
        <v>860</v>
      </c>
      <c r="F138" s="14">
        <f>'[1]22.02.'!I138</f>
        <v>860</v>
      </c>
      <c r="G138" s="21"/>
      <c r="H138" s="21"/>
      <c r="I138" s="14">
        <f aca="true" t="shared" si="10" ref="I138:I204">F138+G138-H138</f>
        <v>860</v>
      </c>
      <c r="J138" s="14">
        <f>'[1]22.02.'!M138</f>
        <v>0</v>
      </c>
      <c r="K138" s="21"/>
      <c r="L138" s="21"/>
      <c r="M138" s="14">
        <f t="shared" si="9"/>
        <v>0</v>
      </c>
      <c r="N138" s="14">
        <f aca="true" t="shared" si="11" ref="N138:N204">I138+M138</f>
        <v>860</v>
      </c>
    </row>
    <row r="139" spans="1:14" ht="16.5" customHeight="1">
      <c r="A139" s="18"/>
      <c r="B139" s="18"/>
      <c r="C139" s="18" t="s">
        <v>58</v>
      </c>
      <c r="D139" s="22" t="s">
        <v>115</v>
      </c>
      <c r="E139" s="14">
        <f t="shared" si="8"/>
        <v>860</v>
      </c>
      <c r="F139" s="14">
        <f>'[1]22.02.'!I139</f>
        <v>860</v>
      </c>
      <c r="G139" s="23"/>
      <c r="H139" s="23"/>
      <c r="I139" s="14">
        <f t="shared" si="10"/>
        <v>860</v>
      </c>
      <c r="J139" s="14">
        <f>'[1]22.02.'!M139</f>
        <v>0</v>
      </c>
      <c r="K139" s="23"/>
      <c r="L139" s="23"/>
      <c r="M139" s="14">
        <f t="shared" si="9"/>
        <v>0</v>
      </c>
      <c r="N139" s="14">
        <f t="shared" si="11"/>
        <v>860</v>
      </c>
    </row>
    <row r="140" spans="1:14" ht="16.5" customHeight="1">
      <c r="A140" s="18"/>
      <c r="B140" s="18"/>
      <c r="C140" s="18"/>
      <c r="D140" s="22"/>
      <c r="E140" s="14"/>
      <c r="F140" s="14"/>
      <c r="G140" s="23"/>
      <c r="H140" s="23"/>
      <c r="I140" s="14"/>
      <c r="J140" s="14"/>
      <c r="K140" s="23"/>
      <c r="L140" s="23"/>
      <c r="M140" s="14"/>
      <c r="N140" s="14"/>
    </row>
    <row r="141" spans="1:14" ht="12.75" customHeight="1">
      <c r="A141" s="18"/>
      <c r="B141" s="19">
        <v>80148</v>
      </c>
      <c r="C141" s="19"/>
      <c r="D141" s="20" t="s">
        <v>132</v>
      </c>
      <c r="E141" s="14">
        <f aca="true" t="shared" si="12" ref="E141:E212">F141+J141</f>
        <v>152880</v>
      </c>
      <c r="F141" s="14">
        <f>'[1]22.02.'!I141</f>
        <v>152880</v>
      </c>
      <c r="G141" s="21"/>
      <c r="H141" s="21"/>
      <c r="I141" s="14">
        <f t="shared" si="10"/>
        <v>152880</v>
      </c>
      <c r="J141" s="14">
        <f>'[1]22.02.'!M141</f>
        <v>0</v>
      </c>
      <c r="K141" s="21"/>
      <c r="L141" s="21"/>
      <c r="M141" s="14">
        <f t="shared" si="9"/>
        <v>0</v>
      </c>
      <c r="N141" s="14">
        <f t="shared" si="11"/>
        <v>152880</v>
      </c>
    </row>
    <row r="142" spans="1:14" ht="12.75" customHeight="1">
      <c r="A142" s="18"/>
      <c r="B142" s="18"/>
      <c r="C142" s="18" t="s">
        <v>128</v>
      </c>
      <c r="D142" s="22" t="s">
        <v>133</v>
      </c>
      <c r="E142" s="14">
        <f t="shared" si="12"/>
        <v>152880</v>
      </c>
      <c r="F142" s="14">
        <f>'[1]22.02.'!I142</f>
        <v>152880</v>
      </c>
      <c r="G142" s="23"/>
      <c r="H142" s="23"/>
      <c r="I142" s="14">
        <f t="shared" si="10"/>
        <v>152880</v>
      </c>
      <c r="J142" s="14">
        <f>'[1]22.02.'!M142</f>
        <v>0</v>
      </c>
      <c r="K142" s="23"/>
      <c r="L142" s="23"/>
      <c r="M142" s="14">
        <f t="shared" si="9"/>
        <v>0</v>
      </c>
      <c r="N142" s="14">
        <f t="shared" si="11"/>
        <v>152880</v>
      </c>
    </row>
    <row r="143" spans="1:14" ht="15.75" customHeight="1">
      <c r="A143" s="18"/>
      <c r="B143" s="18"/>
      <c r="C143" s="18"/>
      <c r="D143" s="22"/>
      <c r="E143" s="14"/>
      <c r="F143" s="14"/>
      <c r="G143" s="23"/>
      <c r="H143" s="23"/>
      <c r="I143" s="14"/>
      <c r="J143" s="14"/>
      <c r="K143" s="23"/>
      <c r="L143" s="23"/>
      <c r="M143" s="14"/>
      <c r="N143" s="14"/>
    </row>
    <row r="144" spans="1:14" ht="12.75" customHeight="1">
      <c r="A144" s="12">
        <v>852</v>
      </c>
      <c r="B144" s="12"/>
      <c r="C144" s="12"/>
      <c r="D144" s="13" t="s">
        <v>134</v>
      </c>
      <c r="E144" s="14">
        <f>F144+J144</f>
        <v>1768797</v>
      </c>
      <c r="F144" s="14">
        <f>'[1]22.02.'!I144</f>
        <v>1768797</v>
      </c>
      <c r="G144" s="14">
        <f>G146+G153+G160+G168+G172+G164+G175</f>
        <v>12250</v>
      </c>
      <c r="H144" s="14">
        <f>H146+H153+H160+H168+H172+H164+H175</f>
        <v>0</v>
      </c>
      <c r="I144" s="14">
        <f t="shared" si="10"/>
        <v>1781047</v>
      </c>
      <c r="J144" s="14">
        <f>'[1]22.02.'!M144</f>
        <v>0</v>
      </c>
      <c r="K144" s="14"/>
      <c r="L144" s="14"/>
      <c r="M144" s="14">
        <f t="shared" si="9"/>
        <v>0</v>
      </c>
      <c r="N144" s="14">
        <f t="shared" si="11"/>
        <v>1781047</v>
      </c>
    </row>
    <row r="145" spans="1:14" ht="12.75" customHeight="1">
      <c r="A145" s="18"/>
      <c r="B145" s="19"/>
      <c r="C145" s="19"/>
      <c r="D145" s="20" t="s">
        <v>135</v>
      </c>
      <c r="E145" s="14"/>
      <c r="F145" s="14"/>
      <c r="G145" s="21"/>
      <c r="H145" s="21"/>
      <c r="I145" s="14"/>
      <c r="J145" s="14"/>
      <c r="K145" s="21"/>
      <c r="L145" s="21"/>
      <c r="M145" s="14"/>
      <c r="N145" s="14"/>
    </row>
    <row r="146" spans="1:14" ht="12.75" customHeight="1">
      <c r="A146" s="18"/>
      <c r="B146" s="19">
        <v>85212</v>
      </c>
      <c r="C146" s="19"/>
      <c r="D146" s="20" t="s">
        <v>136</v>
      </c>
      <c r="E146" s="14">
        <f t="shared" si="12"/>
        <v>1653700</v>
      </c>
      <c r="F146" s="14">
        <f>'[1]22.02.'!I146</f>
        <v>1653700</v>
      </c>
      <c r="G146" s="21"/>
      <c r="H146" s="21"/>
      <c r="I146" s="14">
        <f t="shared" si="10"/>
        <v>1653700</v>
      </c>
      <c r="J146" s="14">
        <f>'[1]22.02.'!M146</f>
        <v>0</v>
      </c>
      <c r="K146" s="21"/>
      <c r="L146" s="21"/>
      <c r="M146" s="14">
        <f t="shared" si="9"/>
        <v>0</v>
      </c>
      <c r="N146" s="14">
        <f t="shared" si="11"/>
        <v>1653700</v>
      </c>
    </row>
    <row r="147" spans="1:14" ht="12.75" customHeight="1">
      <c r="A147" s="18"/>
      <c r="B147" s="19"/>
      <c r="C147" s="19"/>
      <c r="D147" s="22" t="s">
        <v>137</v>
      </c>
      <c r="E147" s="14"/>
      <c r="F147" s="14"/>
      <c r="G147" s="21"/>
      <c r="H147" s="21"/>
      <c r="I147" s="14"/>
      <c r="J147" s="14"/>
      <c r="K147" s="21"/>
      <c r="L147" s="21"/>
      <c r="M147" s="14"/>
      <c r="N147" s="14"/>
    </row>
    <row r="148" spans="1:14" ht="15" customHeight="1">
      <c r="A148" s="18"/>
      <c r="B148" s="19"/>
      <c r="C148" s="19"/>
      <c r="D148" s="22" t="s">
        <v>138</v>
      </c>
      <c r="E148" s="14"/>
      <c r="F148" s="14"/>
      <c r="G148" s="21"/>
      <c r="H148" s="21"/>
      <c r="I148" s="14"/>
      <c r="J148" s="14"/>
      <c r="K148" s="21"/>
      <c r="L148" s="21"/>
      <c r="M148" s="14"/>
      <c r="N148" s="14"/>
    </row>
    <row r="149" spans="1:14" ht="12.75" customHeight="1">
      <c r="A149" s="18"/>
      <c r="B149" s="19"/>
      <c r="C149" s="18">
        <v>2010</v>
      </c>
      <c r="D149" s="22" t="s">
        <v>139</v>
      </c>
      <c r="E149" s="14">
        <f t="shared" si="12"/>
        <v>1653700</v>
      </c>
      <c r="F149" s="14">
        <f>'[1]22.02.'!I149</f>
        <v>1653700</v>
      </c>
      <c r="G149" s="23"/>
      <c r="H149" s="23"/>
      <c r="I149" s="14">
        <f t="shared" si="10"/>
        <v>1653700</v>
      </c>
      <c r="J149" s="14">
        <f>'[1]22.02.'!M149</f>
        <v>0</v>
      </c>
      <c r="K149" s="23"/>
      <c r="L149" s="23"/>
      <c r="M149" s="14">
        <f t="shared" si="9"/>
        <v>0</v>
      </c>
      <c r="N149" s="14">
        <f t="shared" si="11"/>
        <v>1653700</v>
      </c>
    </row>
    <row r="150" spans="1:14" ht="12.75" customHeight="1">
      <c r="A150" s="18"/>
      <c r="B150" s="19"/>
      <c r="C150" s="19"/>
      <c r="D150" s="20"/>
      <c r="E150" s="14"/>
      <c r="F150" s="14"/>
      <c r="G150" s="21"/>
      <c r="H150" s="21"/>
      <c r="I150" s="14"/>
      <c r="J150" s="14"/>
      <c r="K150" s="21"/>
      <c r="L150" s="21"/>
      <c r="M150" s="14"/>
      <c r="N150" s="14"/>
    </row>
    <row r="151" spans="1:14" ht="12.75" customHeight="1">
      <c r="A151" s="18"/>
      <c r="B151" s="19"/>
      <c r="C151" s="19"/>
      <c r="D151" s="20" t="s">
        <v>140</v>
      </c>
      <c r="E151" s="14"/>
      <c r="F151" s="14"/>
      <c r="G151" s="21"/>
      <c r="H151" s="21"/>
      <c r="I151" s="14"/>
      <c r="J151" s="14"/>
      <c r="K151" s="21"/>
      <c r="L151" s="21"/>
      <c r="M151" s="14"/>
      <c r="N151" s="14"/>
    </row>
    <row r="152" spans="1:14" ht="12.75" customHeight="1">
      <c r="A152" s="18"/>
      <c r="B152" s="19"/>
      <c r="C152" s="19"/>
      <c r="D152" s="20" t="s">
        <v>141</v>
      </c>
      <c r="E152" s="14"/>
      <c r="F152" s="14"/>
      <c r="G152" s="21"/>
      <c r="H152" s="21"/>
      <c r="I152" s="14"/>
      <c r="J152" s="14"/>
      <c r="K152" s="21"/>
      <c r="L152" s="21"/>
      <c r="M152" s="14"/>
      <c r="N152" s="14"/>
    </row>
    <row r="153" spans="1:14" ht="12.75" customHeight="1">
      <c r="A153" s="18"/>
      <c r="B153" s="19">
        <v>85213</v>
      </c>
      <c r="C153" s="19"/>
      <c r="D153" s="20" t="s">
        <v>142</v>
      </c>
      <c r="E153" s="14">
        <f t="shared" si="12"/>
        <v>2502</v>
      </c>
      <c r="F153" s="14">
        <f>'[1]22.02.'!I153</f>
        <v>2502</v>
      </c>
      <c r="G153" s="21">
        <f>SUM(G154:G158)</f>
        <v>500</v>
      </c>
      <c r="H153" s="21">
        <f>SUM(H154:H158)</f>
        <v>0</v>
      </c>
      <c r="I153" s="14">
        <f t="shared" si="10"/>
        <v>3002</v>
      </c>
      <c r="J153" s="14">
        <f>'[1]22.02.'!M153</f>
        <v>0</v>
      </c>
      <c r="K153" s="21"/>
      <c r="L153" s="21"/>
      <c r="M153" s="14">
        <f aca="true" t="shared" si="13" ref="M153:M186">J153+K153-L153</f>
        <v>0</v>
      </c>
      <c r="N153" s="14">
        <f t="shared" si="11"/>
        <v>3002</v>
      </c>
    </row>
    <row r="154" spans="1:14" ht="12.75" customHeight="1">
      <c r="A154" s="18"/>
      <c r="B154" s="19"/>
      <c r="C154" s="19"/>
      <c r="D154" s="22" t="s">
        <v>143</v>
      </c>
      <c r="E154" s="14"/>
      <c r="F154" s="14"/>
      <c r="G154" s="23"/>
      <c r="H154" s="23"/>
      <c r="I154" s="14"/>
      <c r="J154" s="14"/>
      <c r="K154" s="23"/>
      <c r="L154" s="23"/>
      <c r="M154" s="14"/>
      <c r="N154" s="14"/>
    </row>
    <row r="155" spans="1:14" ht="12.75" customHeight="1">
      <c r="A155" s="18"/>
      <c r="B155" s="18"/>
      <c r="C155" s="18"/>
      <c r="D155" s="22" t="s">
        <v>55</v>
      </c>
      <c r="E155" s="14"/>
      <c r="F155" s="14"/>
      <c r="G155" s="23"/>
      <c r="H155" s="23"/>
      <c r="I155" s="14"/>
      <c r="J155" s="14"/>
      <c r="K155" s="23"/>
      <c r="L155" s="23"/>
      <c r="M155" s="14"/>
      <c r="N155" s="14"/>
    </row>
    <row r="156" spans="1:14" ht="12.75" customHeight="1">
      <c r="A156" s="18"/>
      <c r="B156" s="18"/>
      <c r="C156" s="18">
        <v>2010</v>
      </c>
      <c r="D156" s="22" t="s">
        <v>144</v>
      </c>
      <c r="E156" s="14">
        <f t="shared" si="12"/>
        <v>500</v>
      </c>
      <c r="F156" s="14">
        <f>'[1]22.02.'!I156</f>
        <v>500</v>
      </c>
      <c r="G156" s="23">
        <v>500</v>
      </c>
      <c r="H156" s="23"/>
      <c r="I156" s="14">
        <f t="shared" si="10"/>
        <v>1000</v>
      </c>
      <c r="J156" s="14">
        <f>'[1]22.02.'!M156</f>
        <v>0</v>
      </c>
      <c r="K156" s="23"/>
      <c r="L156" s="23"/>
      <c r="M156" s="14">
        <f t="shared" si="13"/>
        <v>0</v>
      </c>
      <c r="N156" s="14">
        <f t="shared" si="11"/>
        <v>1000</v>
      </c>
    </row>
    <row r="157" spans="1:14" ht="12.75" customHeight="1">
      <c r="A157" s="18"/>
      <c r="B157" s="18"/>
      <c r="C157" s="18"/>
      <c r="D157" s="22" t="s">
        <v>145</v>
      </c>
      <c r="E157" s="14"/>
      <c r="F157" s="14"/>
      <c r="G157" s="23"/>
      <c r="H157" s="23"/>
      <c r="I157" s="14"/>
      <c r="J157" s="14"/>
      <c r="K157" s="23"/>
      <c r="L157" s="23"/>
      <c r="M157" s="14"/>
      <c r="N157" s="14"/>
    </row>
    <row r="158" spans="1:14" ht="12.75" customHeight="1">
      <c r="A158" s="18"/>
      <c r="B158" s="18"/>
      <c r="C158" s="18">
        <v>2030</v>
      </c>
      <c r="D158" s="22" t="s">
        <v>146</v>
      </c>
      <c r="E158" s="14">
        <f t="shared" si="12"/>
        <v>2002</v>
      </c>
      <c r="F158" s="14">
        <f>'[1]22.02.'!I158</f>
        <v>2002</v>
      </c>
      <c r="G158" s="23"/>
      <c r="H158" s="23"/>
      <c r="I158" s="14">
        <f t="shared" si="10"/>
        <v>2002</v>
      </c>
      <c r="J158" s="14">
        <f>'[1]22.02.'!M158</f>
        <v>0</v>
      </c>
      <c r="K158" s="23"/>
      <c r="L158" s="23"/>
      <c r="M158" s="14">
        <f t="shared" si="13"/>
        <v>0</v>
      </c>
      <c r="N158" s="14">
        <f t="shared" si="11"/>
        <v>2002</v>
      </c>
    </row>
    <row r="159" spans="1:14" ht="12.75" customHeight="1">
      <c r="A159" s="18"/>
      <c r="B159" s="18"/>
      <c r="C159" s="18"/>
      <c r="D159" s="22"/>
      <c r="E159" s="14"/>
      <c r="F159" s="14"/>
      <c r="G159" s="23"/>
      <c r="H159" s="23"/>
      <c r="I159" s="14"/>
      <c r="J159" s="14"/>
      <c r="K159" s="23"/>
      <c r="L159" s="23"/>
      <c r="M159" s="14"/>
      <c r="N159" s="14"/>
    </row>
    <row r="160" spans="1:14" ht="12.75" customHeight="1">
      <c r="A160" s="18"/>
      <c r="B160" s="19">
        <v>85214</v>
      </c>
      <c r="C160" s="19"/>
      <c r="D160" s="20" t="s">
        <v>147</v>
      </c>
      <c r="E160" s="14">
        <f t="shared" si="12"/>
        <v>26041</v>
      </c>
      <c r="F160" s="14">
        <f>'[1]22.02.'!I160</f>
        <v>26041</v>
      </c>
      <c r="G160" s="21"/>
      <c r="H160" s="21"/>
      <c r="I160" s="14">
        <f t="shared" si="10"/>
        <v>26041</v>
      </c>
      <c r="J160" s="14">
        <f>'[1]22.02.'!M160</f>
        <v>0</v>
      </c>
      <c r="K160" s="21"/>
      <c r="L160" s="21"/>
      <c r="M160" s="14">
        <f t="shared" si="13"/>
        <v>0</v>
      </c>
      <c r="N160" s="14">
        <f t="shared" si="11"/>
        <v>26041</v>
      </c>
    </row>
    <row r="161" spans="1:14" ht="12.75" customHeight="1">
      <c r="A161" s="18"/>
      <c r="B161" s="18"/>
      <c r="C161" s="18"/>
      <c r="D161" s="22" t="s">
        <v>145</v>
      </c>
      <c r="E161" s="14"/>
      <c r="F161" s="14"/>
      <c r="G161" s="23"/>
      <c r="H161" s="23"/>
      <c r="I161" s="14"/>
      <c r="J161" s="14"/>
      <c r="K161" s="23"/>
      <c r="L161" s="23"/>
      <c r="M161" s="14"/>
      <c r="N161" s="14"/>
    </row>
    <row r="162" spans="1:14" ht="16.5" customHeight="1">
      <c r="A162" s="18"/>
      <c r="B162" s="18"/>
      <c r="C162" s="18">
        <v>2030</v>
      </c>
      <c r="D162" s="22" t="s">
        <v>146</v>
      </c>
      <c r="E162" s="14">
        <f t="shared" si="12"/>
        <v>26041</v>
      </c>
      <c r="F162" s="14">
        <f>'[1]22.02.'!I162</f>
        <v>26041</v>
      </c>
      <c r="G162" s="23"/>
      <c r="H162" s="23"/>
      <c r="I162" s="14">
        <f t="shared" si="10"/>
        <v>26041</v>
      </c>
      <c r="J162" s="14">
        <f>'[1]22.02.'!M162</f>
        <v>0</v>
      </c>
      <c r="K162" s="23"/>
      <c r="L162" s="23"/>
      <c r="M162" s="14">
        <f t="shared" si="13"/>
        <v>0</v>
      </c>
      <c r="N162" s="14">
        <f t="shared" si="11"/>
        <v>26041</v>
      </c>
    </row>
    <row r="163" spans="1:14" ht="12.75" customHeight="1">
      <c r="A163" s="18"/>
      <c r="B163" s="18"/>
      <c r="C163" s="18"/>
      <c r="D163" s="22"/>
      <c r="E163" s="14"/>
      <c r="F163" s="14"/>
      <c r="G163" s="23"/>
      <c r="H163" s="23"/>
      <c r="I163" s="14"/>
      <c r="J163" s="14"/>
      <c r="K163" s="23"/>
      <c r="L163" s="23"/>
      <c r="M163" s="14"/>
      <c r="N163" s="14"/>
    </row>
    <row r="164" spans="1:14" ht="12.75" customHeight="1">
      <c r="A164" s="18"/>
      <c r="B164" s="19">
        <v>85216</v>
      </c>
      <c r="C164" s="19"/>
      <c r="D164" s="20" t="s">
        <v>148</v>
      </c>
      <c r="E164" s="14">
        <f t="shared" si="12"/>
        <v>19993</v>
      </c>
      <c r="F164" s="14">
        <f>'[1]22.02.'!I164</f>
        <v>19993</v>
      </c>
      <c r="G164" s="21"/>
      <c r="H164" s="21"/>
      <c r="I164" s="14">
        <f t="shared" si="10"/>
        <v>19993</v>
      </c>
      <c r="J164" s="14">
        <f>'[1]22.02.'!M164</f>
        <v>0</v>
      </c>
      <c r="K164" s="21"/>
      <c r="L164" s="21"/>
      <c r="M164" s="14">
        <f t="shared" si="13"/>
        <v>0</v>
      </c>
      <c r="N164" s="14">
        <f t="shared" si="11"/>
        <v>19993</v>
      </c>
    </row>
    <row r="165" spans="1:14" ht="15.75" customHeight="1">
      <c r="A165" s="18"/>
      <c r="B165" s="18"/>
      <c r="C165" s="18"/>
      <c r="D165" s="22" t="s">
        <v>145</v>
      </c>
      <c r="E165" s="14"/>
      <c r="F165" s="14"/>
      <c r="G165" s="23"/>
      <c r="H165" s="23"/>
      <c r="I165" s="14"/>
      <c r="J165" s="14"/>
      <c r="K165" s="23"/>
      <c r="L165" s="23"/>
      <c r="M165" s="14"/>
      <c r="N165" s="14"/>
    </row>
    <row r="166" spans="1:14" ht="12.75" customHeight="1">
      <c r="A166" s="18"/>
      <c r="B166" s="18"/>
      <c r="C166" s="18">
        <v>2030</v>
      </c>
      <c r="D166" s="22" t="s">
        <v>146</v>
      </c>
      <c r="E166" s="14">
        <f t="shared" si="12"/>
        <v>19993</v>
      </c>
      <c r="F166" s="14">
        <f>'[1]22.02.'!I166</f>
        <v>19993</v>
      </c>
      <c r="G166" s="23"/>
      <c r="H166" s="23"/>
      <c r="I166" s="14">
        <f t="shared" si="10"/>
        <v>19993</v>
      </c>
      <c r="J166" s="14">
        <f>'[1]22.02.'!M166</f>
        <v>0</v>
      </c>
      <c r="K166" s="23"/>
      <c r="L166" s="23"/>
      <c r="M166" s="14">
        <f t="shared" si="13"/>
        <v>0</v>
      </c>
      <c r="N166" s="14">
        <f t="shared" si="11"/>
        <v>19993</v>
      </c>
    </row>
    <row r="167" spans="1:14" ht="12.75" customHeight="1">
      <c r="A167" s="18"/>
      <c r="B167" s="18"/>
      <c r="C167" s="18"/>
      <c r="D167" s="22"/>
      <c r="E167" s="14"/>
      <c r="F167" s="14"/>
      <c r="G167" s="23"/>
      <c r="H167" s="23"/>
      <c r="I167" s="14"/>
      <c r="J167" s="14"/>
      <c r="K167" s="23"/>
      <c r="L167" s="23"/>
      <c r="M167" s="14"/>
      <c r="N167" s="14"/>
    </row>
    <row r="168" spans="1:14" ht="12.75" customHeight="1">
      <c r="A168" s="18"/>
      <c r="B168" s="19">
        <v>85219</v>
      </c>
      <c r="C168" s="29"/>
      <c r="D168" s="32" t="s">
        <v>149</v>
      </c>
      <c r="E168" s="14">
        <f t="shared" si="12"/>
        <v>39286</v>
      </c>
      <c r="F168" s="14">
        <f>'[1]22.02.'!I168</f>
        <v>39286</v>
      </c>
      <c r="G168" s="21"/>
      <c r="H168" s="21"/>
      <c r="I168" s="14">
        <f t="shared" si="10"/>
        <v>39286</v>
      </c>
      <c r="J168" s="14">
        <f>'[1]22.02.'!M168</f>
        <v>0</v>
      </c>
      <c r="K168" s="21"/>
      <c r="L168" s="21"/>
      <c r="M168" s="14">
        <f t="shared" si="13"/>
        <v>0</v>
      </c>
      <c r="N168" s="14">
        <f t="shared" si="11"/>
        <v>39286</v>
      </c>
    </row>
    <row r="169" spans="1:14" ht="12.75">
      <c r="A169" s="18"/>
      <c r="B169" s="18"/>
      <c r="C169" s="18"/>
      <c r="D169" s="22" t="s">
        <v>145</v>
      </c>
      <c r="E169" s="14"/>
      <c r="F169" s="14"/>
      <c r="G169" s="23"/>
      <c r="H169" s="23"/>
      <c r="I169" s="14"/>
      <c r="J169" s="14"/>
      <c r="K169" s="23"/>
      <c r="L169" s="23"/>
      <c r="M169" s="14"/>
      <c r="N169" s="14"/>
    </row>
    <row r="170" spans="1:14" ht="12.75">
      <c r="A170" s="18"/>
      <c r="B170" s="18"/>
      <c r="C170" s="18">
        <v>2030</v>
      </c>
      <c r="D170" s="22" t="s">
        <v>150</v>
      </c>
      <c r="E170" s="14">
        <f t="shared" si="12"/>
        <v>39286</v>
      </c>
      <c r="F170" s="14">
        <f>'[1]22.02.'!I170</f>
        <v>39286</v>
      </c>
      <c r="G170" s="23"/>
      <c r="H170" s="23"/>
      <c r="I170" s="14">
        <f t="shared" si="10"/>
        <v>39286</v>
      </c>
      <c r="J170" s="14">
        <f>'[1]22.02.'!M170</f>
        <v>0</v>
      </c>
      <c r="K170" s="23"/>
      <c r="L170" s="23"/>
      <c r="M170" s="14">
        <f t="shared" si="13"/>
        <v>0</v>
      </c>
      <c r="N170" s="14">
        <f t="shared" si="11"/>
        <v>39286</v>
      </c>
    </row>
    <row r="171" spans="1:14" ht="12.75">
      <c r="A171" s="18"/>
      <c r="B171" s="18"/>
      <c r="C171" s="18"/>
      <c r="D171" s="22"/>
      <c r="E171" s="14"/>
      <c r="F171" s="14"/>
      <c r="G171" s="23"/>
      <c r="H171" s="23"/>
      <c r="I171" s="14"/>
      <c r="J171" s="14"/>
      <c r="K171" s="23"/>
      <c r="L171" s="23"/>
      <c r="M171" s="14"/>
      <c r="N171" s="14"/>
    </row>
    <row r="172" spans="1:14" ht="12.75">
      <c r="A172" s="18"/>
      <c r="B172" s="19">
        <v>85228</v>
      </c>
      <c r="C172" s="19"/>
      <c r="D172" s="20" t="s">
        <v>151</v>
      </c>
      <c r="E172" s="14">
        <f t="shared" si="12"/>
        <v>13975</v>
      </c>
      <c r="F172" s="14">
        <f>'[1]22.02.'!I172</f>
        <v>13975</v>
      </c>
      <c r="G172" s="21"/>
      <c r="H172" s="21"/>
      <c r="I172" s="14">
        <f t="shared" si="10"/>
        <v>13975</v>
      </c>
      <c r="J172" s="14">
        <f>'[1]22.02.'!M172</f>
        <v>0</v>
      </c>
      <c r="K172" s="21"/>
      <c r="L172" s="21"/>
      <c r="M172" s="14">
        <f t="shared" si="13"/>
        <v>0</v>
      </c>
      <c r="N172" s="14">
        <f t="shared" si="11"/>
        <v>13975</v>
      </c>
    </row>
    <row r="173" spans="1:14" ht="12.75">
      <c r="A173" s="18"/>
      <c r="B173" s="19"/>
      <c r="C173" s="18" t="s">
        <v>128</v>
      </c>
      <c r="D173" s="22" t="s">
        <v>129</v>
      </c>
      <c r="E173" s="14">
        <f t="shared" si="12"/>
        <v>13975</v>
      </c>
      <c r="F173" s="14">
        <f>'[1]22.02.'!I173</f>
        <v>13975</v>
      </c>
      <c r="G173" s="23"/>
      <c r="H173" s="23"/>
      <c r="I173" s="14">
        <f t="shared" si="10"/>
        <v>13975</v>
      </c>
      <c r="J173" s="14">
        <f>'[1]22.02.'!M173</f>
        <v>0</v>
      </c>
      <c r="K173" s="23"/>
      <c r="L173" s="23"/>
      <c r="M173" s="14">
        <f t="shared" si="13"/>
        <v>0</v>
      </c>
      <c r="N173" s="14">
        <f t="shared" si="11"/>
        <v>13975</v>
      </c>
    </row>
    <row r="174" spans="1:14" ht="12.75">
      <c r="A174" s="18"/>
      <c r="B174" s="19"/>
      <c r="C174" s="18"/>
      <c r="D174" s="22"/>
      <c r="E174" s="14"/>
      <c r="F174" s="14"/>
      <c r="G174" s="23"/>
      <c r="H174" s="23"/>
      <c r="I174" s="14"/>
      <c r="J174" s="14"/>
      <c r="K174" s="23"/>
      <c r="L174" s="23"/>
      <c r="M174" s="14"/>
      <c r="N174" s="14"/>
    </row>
    <row r="175" spans="1:14" ht="12.75">
      <c r="A175" s="18"/>
      <c r="B175" s="19">
        <v>85295</v>
      </c>
      <c r="C175" s="18"/>
      <c r="D175" s="20" t="s">
        <v>39</v>
      </c>
      <c r="E175" s="14">
        <f>SUM(E176:E178)</f>
        <v>13300</v>
      </c>
      <c r="F175" s="14">
        <f>SUM(F176:F178)</f>
        <v>13300</v>
      </c>
      <c r="G175" s="21">
        <f>SUM(G176:G178)</f>
        <v>11750</v>
      </c>
      <c r="H175" s="21">
        <f>SUM(H176:H178)</f>
        <v>0</v>
      </c>
      <c r="I175" s="14">
        <f t="shared" si="10"/>
        <v>25050</v>
      </c>
      <c r="J175" s="14">
        <f>'[1]22.02.'!M175</f>
        <v>0</v>
      </c>
      <c r="K175" s="23"/>
      <c r="L175" s="23"/>
      <c r="M175" s="14">
        <f t="shared" si="13"/>
        <v>0</v>
      </c>
      <c r="N175" s="14">
        <f t="shared" si="11"/>
        <v>25050</v>
      </c>
    </row>
    <row r="176" spans="1:14" ht="12.75">
      <c r="A176" s="18"/>
      <c r="B176" s="25"/>
      <c r="C176" s="25" t="s">
        <v>152</v>
      </c>
      <c r="D176" s="30" t="s">
        <v>153</v>
      </c>
      <c r="E176" s="14">
        <v>0</v>
      </c>
      <c r="F176" s="14">
        <v>0</v>
      </c>
      <c r="G176" s="23">
        <v>11750</v>
      </c>
      <c r="H176" s="23"/>
      <c r="I176" s="14">
        <f>F176+G176-H176</f>
        <v>11750</v>
      </c>
      <c r="J176" s="14">
        <f>'[1]22.02.'!M175</f>
        <v>0</v>
      </c>
      <c r="K176" s="23"/>
      <c r="L176" s="23"/>
      <c r="M176" s="14">
        <f>J176+K176-L176</f>
        <v>0</v>
      </c>
      <c r="N176" s="14">
        <f>I176+M176</f>
        <v>11750</v>
      </c>
    </row>
    <row r="177" spans="1:14" ht="12.75">
      <c r="A177" s="18"/>
      <c r="B177" s="19"/>
      <c r="C177" s="18"/>
      <c r="D177" s="22" t="s">
        <v>145</v>
      </c>
      <c r="E177" s="14"/>
      <c r="F177" s="14"/>
      <c r="G177" s="23"/>
      <c r="H177" s="23"/>
      <c r="I177" s="14"/>
      <c r="J177" s="14"/>
      <c r="K177" s="23"/>
      <c r="L177" s="23"/>
      <c r="M177" s="14"/>
      <c r="N177" s="14"/>
    </row>
    <row r="178" spans="1:14" ht="12.75">
      <c r="A178" s="18"/>
      <c r="B178" s="19"/>
      <c r="C178" s="18">
        <v>2030</v>
      </c>
      <c r="D178" s="22" t="s">
        <v>150</v>
      </c>
      <c r="E178" s="14">
        <f t="shared" si="12"/>
        <v>13300</v>
      </c>
      <c r="F178" s="14">
        <f>'[1]22.02.'!I177</f>
        <v>13300</v>
      </c>
      <c r="G178" s="23"/>
      <c r="H178" s="23"/>
      <c r="I178" s="14">
        <f t="shared" si="10"/>
        <v>13300</v>
      </c>
      <c r="J178" s="14">
        <f>'[1]22.02.'!M177</f>
        <v>0</v>
      </c>
      <c r="K178" s="23"/>
      <c r="L178" s="23"/>
      <c r="M178" s="14">
        <f t="shared" si="13"/>
        <v>0</v>
      </c>
      <c r="N178" s="14">
        <f t="shared" si="11"/>
        <v>13300</v>
      </c>
    </row>
    <row r="179" spans="1:14" ht="12.75">
      <c r="A179" s="18"/>
      <c r="B179" s="19"/>
      <c r="C179" s="18"/>
      <c r="D179" s="22"/>
      <c r="E179" s="14"/>
      <c r="F179" s="14"/>
      <c r="G179" s="23"/>
      <c r="H179" s="23"/>
      <c r="I179" s="14"/>
      <c r="J179" s="14"/>
      <c r="K179" s="23"/>
      <c r="L179" s="23"/>
      <c r="M179" s="14"/>
      <c r="N179" s="14"/>
    </row>
    <row r="180" spans="1:14" ht="12.75">
      <c r="A180" s="12">
        <v>854</v>
      </c>
      <c r="B180" s="12"/>
      <c r="C180" s="12"/>
      <c r="D180" s="13" t="s">
        <v>154</v>
      </c>
      <c r="E180" s="14">
        <f t="shared" si="12"/>
        <v>87615</v>
      </c>
      <c r="F180" s="14">
        <f>'[1]22.02.'!I179</f>
        <v>87615</v>
      </c>
      <c r="G180" s="14"/>
      <c r="H180" s="14"/>
      <c r="I180" s="14">
        <f t="shared" si="10"/>
        <v>87615</v>
      </c>
      <c r="J180" s="14">
        <f>'[1]22.02.'!M179</f>
        <v>0</v>
      </c>
      <c r="K180" s="14"/>
      <c r="L180" s="14"/>
      <c r="M180" s="14">
        <f t="shared" si="13"/>
        <v>0</v>
      </c>
      <c r="N180" s="14">
        <f t="shared" si="11"/>
        <v>87615</v>
      </c>
    </row>
    <row r="181" spans="1:14" ht="12.75">
      <c r="A181" s="18"/>
      <c r="B181" s="19">
        <v>85417</v>
      </c>
      <c r="C181" s="19"/>
      <c r="D181" s="20" t="s">
        <v>155</v>
      </c>
      <c r="E181" s="14">
        <f t="shared" si="12"/>
        <v>78183</v>
      </c>
      <c r="F181" s="14">
        <f>'[1]22.02.'!I180</f>
        <v>78183</v>
      </c>
      <c r="G181" s="21"/>
      <c r="H181" s="21"/>
      <c r="I181" s="14">
        <f t="shared" si="10"/>
        <v>78183</v>
      </c>
      <c r="J181" s="14">
        <f>'[1]22.02.'!M180</f>
        <v>0</v>
      </c>
      <c r="K181" s="21"/>
      <c r="L181" s="21"/>
      <c r="M181" s="14">
        <f t="shared" si="13"/>
        <v>0</v>
      </c>
      <c r="N181" s="14">
        <f t="shared" si="11"/>
        <v>78183</v>
      </c>
    </row>
    <row r="182" spans="1:14" ht="12.75">
      <c r="A182" s="18"/>
      <c r="B182" s="18"/>
      <c r="C182" s="18" t="s">
        <v>128</v>
      </c>
      <c r="D182" s="22" t="s">
        <v>133</v>
      </c>
      <c r="E182" s="14">
        <f t="shared" si="12"/>
        <v>35000</v>
      </c>
      <c r="F182" s="14">
        <f>'[1]22.02.'!I181</f>
        <v>35000</v>
      </c>
      <c r="G182" s="23"/>
      <c r="H182" s="23"/>
      <c r="I182" s="14">
        <f t="shared" si="10"/>
        <v>35000</v>
      </c>
      <c r="J182" s="14">
        <f>'[1]22.02.'!M181</f>
        <v>0</v>
      </c>
      <c r="K182" s="23"/>
      <c r="L182" s="23"/>
      <c r="M182" s="14">
        <f t="shared" si="13"/>
        <v>0</v>
      </c>
      <c r="N182" s="14">
        <f t="shared" si="11"/>
        <v>35000</v>
      </c>
    </row>
    <row r="183" spans="1:14" ht="12.75">
      <c r="A183" s="18"/>
      <c r="B183" s="18"/>
      <c r="C183" s="18"/>
      <c r="D183" s="22" t="s">
        <v>156</v>
      </c>
      <c r="E183" s="14"/>
      <c r="F183" s="14"/>
      <c r="G183" s="23"/>
      <c r="H183" s="23"/>
      <c r="I183" s="14"/>
      <c r="J183" s="14"/>
      <c r="K183" s="23"/>
      <c r="L183" s="23"/>
      <c r="M183" s="14"/>
      <c r="N183" s="14"/>
    </row>
    <row r="184" spans="1:14" ht="12.75">
      <c r="A184" s="18"/>
      <c r="B184" s="19"/>
      <c r="C184" s="18">
        <v>2320</v>
      </c>
      <c r="D184" s="30" t="s">
        <v>157</v>
      </c>
      <c r="E184" s="14">
        <f t="shared" si="12"/>
        <v>43183</v>
      </c>
      <c r="F184" s="14">
        <f>'[1]22.02.'!I183</f>
        <v>43183</v>
      </c>
      <c r="G184" s="23"/>
      <c r="H184" s="23"/>
      <c r="I184" s="14">
        <f t="shared" si="10"/>
        <v>43183</v>
      </c>
      <c r="J184" s="14">
        <f>'[1]22.02.'!M183</f>
        <v>0</v>
      </c>
      <c r="K184" s="23"/>
      <c r="L184" s="23"/>
      <c r="M184" s="14">
        <f t="shared" si="13"/>
        <v>0</v>
      </c>
      <c r="N184" s="14">
        <f t="shared" si="11"/>
        <v>43183</v>
      </c>
    </row>
    <row r="185" spans="1:14" ht="12.75">
      <c r="A185" s="18"/>
      <c r="B185" s="18"/>
      <c r="C185" s="18"/>
      <c r="D185" s="22"/>
      <c r="E185" s="14"/>
      <c r="F185" s="14"/>
      <c r="G185" s="23"/>
      <c r="H185" s="23"/>
      <c r="I185" s="14"/>
      <c r="J185" s="14"/>
      <c r="K185" s="23"/>
      <c r="L185" s="23"/>
      <c r="M185" s="14"/>
      <c r="N185" s="14"/>
    </row>
    <row r="186" spans="1:14" ht="12.75">
      <c r="A186" s="18"/>
      <c r="B186" s="19">
        <v>85495</v>
      </c>
      <c r="C186" s="19"/>
      <c r="D186" s="20" t="s">
        <v>158</v>
      </c>
      <c r="E186" s="14">
        <f t="shared" si="12"/>
        <v>9432</v>
      </c>
      <c r="F186" s="14">
        <f>'[1]22.02.'!I185</f>
        <v>9432</v>
      </c>
      <c r="G186" s="21"/>
      <c r="H186" s="21"/>
      <c r="I186" s="14">
        <f t="shared" si="10"/>
        <v>9432</v>
      </c>
      <c r="J186" s="14">
        <f>'[1]22.02.'!M185</f>
        <v>0</v>
      </c>
      <c r="K186" s="21"/>
      <c r="L186" s="21"/>
      <c r="M186" s="14">
        <f t="shared" si="13"/>
        <v>0</v>
      </c>
      <c r="N186" s="14">
        <f t="shared" si="11"/>
        <v>9432</v>
      </c>
    </row>
    <row r="187" spans="1:14" ht="12.75">
      <c r="A187" s="18"/>
      <c r="B187" s="18"/>
      <c r="C187" s="18"/>
      <c r="D187" s="22" t="s">
        <v>25</v>
      </c>
      <c r="E187" s="14"/>
      <c r="F187" s="14"/>
      <c r="G187" s="23"/>
      <c r="H187" s="23"/>
      <c r="I187" s="14"/>
      <c r="J187" s="14"/>
      <c r="K187" s="23"/>
      <c r="L187" s="23"/>
      <c r="M187" s="14"/>
      <c r="N187" s="14"/>
    </row>
    <row r="188" spans="1:14" ht="12.75">
      <c r="A188" s="18"/>
      <c r="B188" s="18"/>
      <c r="C188" s="18"/>
      <c r="D188" s="22" t="s">
        <v>26</v>
      </c>
      <c r="E188" s="14"/>
      <c r="F188" s="14"/>
      <c r="G188" s="23"/>
      <c r="H188" s="23"/>
      <c r="I188" s="14"/>
      <c r="J188" s="14"/>
      <c r="K188" s="23"/>
      <c r="L188" s="23"/>
      <c r="M188" s="14"/>
      <c r="N188" s="14"/>
    </row>
    <row r="189" spans="1:14" ht="12.75">
      <c r="A189" s="18"/>
      <c r="B189" s="18"/>
      <c r="C189" s="18" t="s">
        <v>27</v>
      </c>
      <c r="D189" s="22" t="s">
        <v>28</v>
      </c>
      <c r="E189" s="14">
        <f t="shared" si="12"/>
        <v>9432</v>
      </c>
      <c r="F189" s="14">
        <f>'[1]22.02.'!I188</f>
        <v>9432</v>
      </c>
      <c r="G189" s="23"/>
      <c r="H189" s="23"/>
      <c r="I189" s="14">
        <f t="shared" si="10"/>
        <v>9432</v>
      </c>
      <c r="J189" s="14">
        <f>'[1]22.02.'!M188</f>
        <v>0</v>
      </c>
      <c r="K189" s="23"/>
      <c r="L189" s="23"/>
      <c r="M189" s="14">
        <f>J189+K189-L189</f>
        <v>0</v>
      </c>
      <c r="N189" s="14">
        <f t="shared" si="11"/>
        <v>9432</v>
      </c>
    </row>
    <row r="190" spans="1:14" ht="12.75">
      <c r="A190" s="18"/>
      <c r="B190" s="18"/>
      <c r="C190" s="18"/>
      <c r="D190" s="22"/>
      <c r="E190" s="14"/>
      <c r="F190" s="14"/>
      <c r="G190" s="23"/>
      <c r="H190" s="23"/>
      <c r="I190" s="14"/>
      <c r="J190" s="14"/>
      <c r="K190" s="23"/>
      <c r="L190" s="23"/>
      <c r="M190" s="14"/>
      <c r="N190" s="14"/>
    </row>
    <row r="191" spans="1:14" ht="12.75">
      <c r="A191" s="12">
        <v>900</v>
      </c>
      <c r="B191" s="12"/>
      <c r="C191" s="12"/>
      <c r="D191" s="13" t="s">
        <v>159</v>
      </c>
      <c r="E191" s="14">
        <f t="shared" si="12"/>
        <v>45463</v>
      </c>
      <c r="F191" s="14">
        <f>'[1]22.02.'!I190</f>
        <v>45463</v>
      </c>
      <c r="G191" s="14">
        <f>G192+G199+G202+G195</f>
        <v>31463</v>
      </c>
      <c r="H191" s="14">
        <f>H192+H199+H202+H195</f>
        <v>31463</v>
      </c>
      <c r="I191" s="14">
        <f t="shared" si="10"/>
        <v>45463</v>
      </c>
      <c r="J191" s="14">
        <f>'[1]22.02.'!M190</f>
        <v>0</v>
      </c>
      <c r="K191" s="14"/>
      <c r="L191" s="14"/>
      <c r="M191" s="14">
        <f>J191+K191-L191</f>
        <v>0</v>
      </c>
      <c r="N191" s="14">
        <f t="shared" si="11"/>
        <v>45463</v>
      </c>
    </row>
    <row r="192" spans="1:14" ht="12.75">
      <c r="A192" s="18"/>
      <c r="B192" s="19">
        <v>90017</v>
      </c>
      <c r="C192" s="29"/>
      <c r="D192" s="32" t="s">
        <v>160</v>
      </c>
      <c r="E192" s="14">
        <f t="shared" si="12"/>
        <v>10000</v>
      </c>
      <c r="F192" s="14">
        <f>'[1]22.02.'!I191</f>
        <v>10000</v>
      </c>
      <c r="G192" s="21"/>
      <c r="H192" s="21"/>
      <c r="I192" s="14">
        <f t="shared" si="10"/>
        <v>10000</v>
      </c>
      <c r="J192" s="14">
        <f>'[1]22.02.'!M191</f>
        <v>0</v>
      </c>
      <c r="K192" s="21"/>
      <c r="L192" s="21"/>
      <c r="M192" s="14">
        <f>J192+K192-L192</f>
        <v>0</v>
      </c>
      <c r="N192" s="14">
        <f t="shared" si="11"/>
        <v>10000</v>
      </c>
    </row>
    <row r="193" spans="1:14" ht="12.75">
      <c r="A193" s="18"/>
      <c r="B193" s="25"/>
      <c r="C193" s="25">
        <v>2370</v>
      </c>
      <c r="D193" s="30" t="s">
        <v>161</v>
      </c>
      <c r="E193" s="14">
        <f t="shared" si="12"/>
        <v>10000</v>
      </c>
      <c r="F193" s="14">
        <f>'[1]22.02.'!I192</f>
        <v>10000</v>
      </c>
      <c r="G193" s="23"/>
      <c r="H193" s="23"/>
      <c r="I193" s="14">
        <f t="shared" si="10"/>
        <v>10000</v>
      </c>
      <c r="J193" s="14">
        <f>'[1]22.02.'!M192</f>
        <v>0</v>
      </c>
      <c r="K193" s="23"/>
      <c r="L193" s="23"/>
      <c r="M193" s="14">
        <f>J193+K193-L193</f>
        <v>0</v>
      </c>
      <c r="N193" s="14">
        <f t="shared" si="11"/>
        <v>10000</v>
      </c>
    </row>
    <row r="194" spans="1:14" ht="12.75">
      <c r="A194" s="18"/>
      <c r="B194" s="25"/>
      <c r="C194" s="25"/>
      <c r="D194" s="30"/>
      <c r="E194" s="14"/>
      <c r="F194" s="14"/>
      <c r="G194" s="23"/>
      <c r="H194" s="23"/>
      <c r="I194" s="14"/>
      <c r="J194" s="14"/>
      <c r="K194" s="23"/>
      <c r="L194" s="23"/>
      <c r="M194" s="14"/>
      <c r="N194" s="14"/>
    </row>
    <row r="195" spans="1:14" ht="25.5">
      <c r="A195" s="18"/>
      <c r="B195" s="29">
        <v>90019</v>
      </c>
      <c r="C195" s="25"/>
      <c r="D195" s="46" t="s">
        <v>175</v>
      </c>
      <c r="E195" s="14">
        <f>F195+J195</f>
        <v>0</v>
      </c>
      <c r="F195" s="14">
        <v>0</v>
      </c>
      <c r="G195" s="21">
        <f>SUM(G196:G197)</f>
        <v>31463</v>
      </c>
      <c r="H195" s="21">
        <f>SUM(H196:H197)</f>
        <v>0</v>
      </c>
      <c r="I195" s="14">
        <f>F195+G195-H195</f>
        <v>31463</v>
      </c>
      <c r="J195" s="14">
        <f>'[1]22.02.'!M191</f>
        <v>0</v>
      </c>
      <c r="K195" s="21"/>
      <c r="L195" s="21"/>
      <c r="M195" s="14">
        <f>J195+K195-L195</f>
        <v>0</v>
      </c>
      <c r="N195" s="14">
        <f>I195+M195</f>
        <v>31463</v>
      </c>
    </row>
    <row r="196" spans="1:14" ht="12.75">
      <c r="A196" s="18"/>
      <c r="B196" s="25"/>
      <c r="C196" s="25" t="s">
        <v>58</v>
      </c>
      <c r="D196" s="22" t="s">
        <v>59</v>
      </c>
      <c r="E196" s="14">
        <f>F196+J196</f>
        <v>0</v>
      </c>
      <c r="F196" s="14">
        <v>0</v>
      </c>
      <c r="G196" s="23">
        <v>18000</v>
      </c>
      <c r="H196" s="23"/>
      <c r="I196" s="14">
        <f>F196+G196-H196</f>
        <v>18000</v>
      </c>
      <c r="J196" s="14">
        <f>'[1]22.02.'!M191</f>
        <v>0</v>
      </c>
      <c r="K196" s="23"/>
      <c r="L196" s="23"/>
      <c r="M196" s="14">
        <f>J196+K196-L196</f>
        <v>0</v>
      </c>
      <c r="N196" s="14">
        <f>I196+M196</f>
        <v>18000</v>
      </c>
    </row>
    <row r="197" spans="1:14" ht="12.75">
      <c r="A197" s="18"/>
      <c r="B197" s="25"/>
      <c r="C197" s="25" t="s">
        <v>152</v>
      </c>
      <c r="D197" s="30" t="s">
        <v>153</v>
      </c>
      <c r="E197" s="14">
        <f>F197+J197</f>
        <v>0</v>
      </c>
      <c r="F197" s="14">
        <v>0</v>
      </c>
      <c r="G197" s="23">
        <v>13463</v>
      </c>
      <c r="H197" s="23"/>
      <c r="I197" s="14">
        <f>F197+G197-H197</f>
        <v>13463</v>
      </c>
      <c r="J197" s="14">
        <f>'[1]22.02.'!M192</f>
        <v>0</v>
      </c>
      <c r="K197" s="23"/>
      <c r="L197" s="23"/>
      <c r="M197" s="14">
        <f>J197+K197-L197</f>
        <v>0</v>
      </c>
      <c r="N197" s="14">
        <f>I197+M197</f>
        <v>13463</v>
      </c>
    </row>
    <row r="198" spans="1:14" ht="12.75">
      <c r="A198" s="18"/>
      <c r="B198" s="25"/>
      <c r="C198" s="25"/>
      <c r="D198" s="30"/>
      <c r="E198" s="14"/>
      <c r="F198" s="14"/>
      <c r="G198" s="23"/>
      <c r="H198" s="23"/>
      <c r="I198" s="14"/>
      <c r="J198" s="14"/>
      <c r="K198" s="23"/>
      <c r="L198" s="23"/>
      <c r="M198" s="14"/>
      <c r="N198" s="14"/>
    </row>
    <row r="199" spans="1:14" ht="12.75">
      <c r="A199" s="18"/>
      <c r="B199" s="29">
        <v>90020</v>
      </c>
      <c r="C199" s="25"/>
      <c r="D199" s="32" t="s">
        <v>162</v>
      </c>
      <c r="E199" s="14">
        <f t="shared" si="12"/>
        <v>4000</v>
      </c>
      <c r="F199" s="14">
        <f>'[1]22.02.'!I194</f>
        <v>4000</v>
      </c>
      <c r="G199" s="21"/>
      <c r="H199" s="21"/>
      <c r="I199" s="14">
        <f t="shared" si="10"/>
        <v>4000</v>
      </c>
      <c r="J199" s="14">
        <f>'[1]22.02.'!M194</f>
        <v>0</v>
      </c>
      <c r="K199" s="21"/>
      <c r="L199" s="21"/>
      <c r="M199" s="14">
        <f>J199+K199-L199</f>
        <v>0</v>
      </c>
      <c r="N199" s="14">
        <f t="shared" si="11"/>
        <v>4000</v>
      </c>
    </row>
    <row r="200" spans="1:14" ht="12.75">
      <c r="A200" s="18"/>
      <c r="B200" s="25"/>
      <c r="C200" s="25" t="s">
        <v>163</v>
      </c>
      <c r="D200" s="30" t="s">
        <v>164</v>
      </c>
      <c r="E200" s="14">
        <f t="shared" si="12"/>
        <v>4000</v>
      </c>
      <c r="F200" s="14">
        <f>'[1]22.02.'!I195</f>
        <v>4000</v>
      </c>
      <c r="G200" s="23"/>
      <c r="H200" s="23"/>
      <c r="I200" s="14">
        <f t="shared" si="10"/>
        <v>4000</v>
      </c>
      <c r="J200" s="14">
        <f>'[1]22.02.'!M195</f>
        <v>0</v>
      </c>
      <c r="K200" s="23"/>
      <c r="L200" s="23"/>
      <c r="M200" s="14">
        <f>J200+K200-L200</f>
        <v>0</v>
      </c>
      <c r="N200" s="14">
        <f t="shared" si="11"/>
        <v>4000</v>
      </c>
    </row>
    <row r="201" spans="1:14" ht="12.75">
      <c r="A201" s="18"/>
      <c r="B201" s="25"/>
      <c r="C201" s="25"/>
      <c r="D201" s="30"/>
      <c r="E201" s="14"/>
      <c r="F201" s="14"/>
      <c r="G201" s="23"/>
      <c r="H201" s="23"/>
      <c r="I201" s="14"/>
      <c r="J201" s="14"/>
      <c r="K201" s="23"/>
      <c r="L201" s="23"/>
      <c r="M201" s="14"/>
      <c r="N201" s="14"/>
    </row>
    <row r="202" spans="1:14" s="34" customFormat="1" ht="12.75">
      <c r="A202" s="19"/>
      <c r="B202" s="29">
        <v>90095</v>
      </c>
      <c r="C202" s="29"/>
      <c r="D202" s="32" t="s">
        <v>39</v>
      </c>
      <c r="E202" s="14">
        <f t="shared" si="12"/>
        <v>31463</v>
      </c>
      <c r="F202" s="14">
        <f>'[1]22.02.'!I197</f>
        <v>31463</v>
      </c>
      <c r="G202" s="21">
        <f>SUM(G203:G204)</f>
        <v>0</v>
      </c>
      <c r="H202" s="21">
        <f>SUM(H203:H204)</f>
        <v>31463</v>
      </c>
      <c r="I202" s="14">
        <f t="shared" si="10"/>
        <v>0</v>
      </c>
      <c r="J202" s="14">
        <f>'[1]22.02.'!M197</f>
        <v>0</v>
      </c>
      <c r="K202" s="21">
        <f>SUM(K203:K204)</f>
        <v>0</v>
      </c>
      <c r="L202" s="21">
        <f>SUM(L203:L204)</f>
        <v>0</v>
      </c>
      <c r="M202" s="14">
        <f>J202+K202-L202</f>
        <v>0</v>
      </c>
      <c r="N202" s="14">
        <f t="shared" si="11"/>
        <v>0</v>
      </c>
    </row>
    <row r="203" spans="1:14" ht="12.75">
      <c r="A203" s="18"/>
      <c r="B203" s="25"/>
      <c r="C203" s="25" t="s">
        <v>58</v>
      </c>
      <c r="D203" s="22" t="s">
        <v>59</v>
      </c>
      <c r="E203" s="14">
        <f t="shared" si="12"/>
        <v>18000</v>
      </c>
      <c r="F203" s="14">
        <f>'[1]22.02.'!I198</f>
        <v>18000</v>
      </c>
      <c r="G203" s="23"/>
      <c r="H203" s="23">
        <v>18000</v>
      </c>
      <c r="I203" s="14">
        <f t="shared" si="10"/>
        <v>0</v>
      </c>
      <c r="J203" s="14">
        <f>'[1]22.02.'!M198</f>
        <v>0</v>
      </c>
      <c r="K203" s="23"/>
      <c r="L203" s="23"/>
      <c r="M203" s="14">
        <f>J203+K203-L203</f>
        <v>0</v>
      </c>
      <c r="N203" s="14">
        <f t="shared" si="11"/>
        <v>0</v>
      </c>
    </row>
    <row r="204" spans="1:14" ht="12.75">
      <c r="A204" s="18"/>
      <c r="B204" s="25"/>
      <c r="C204" s="25" t="s">
        <v>152</v>
      </c>
      <c r="D204" s="30" t="s">
        <v>153</v>
      </c>
      <c r="E204" s="14">
        <f t="shared" si="12"/>
        <v>13463</v>
      </c>
      <c r="F204" s="14">
        <f>'[1]22.02.'!I199</f>
        <v>13463</v>
      </c>
      <c r="G204" s="23"/>
      <c r="H204" s="23">
        <v>13463</v>
      </c>
      <c r="I204" s="14">
        <f t="shared" si="10"/>
        <v>0</v>
      </c>
      <c r="J204" s="14">
        <f>'[1]22.02.'!M199</f>
        <v>0</v>
      </c>
      <c r="K204" s="23"/>
      <c r="L204" s="23"/>
      <c r="M204" s="14">
        <f>J204+K204-L204</f>
        <v>0</v>
      </c>
      <c r="N204" s="14">
        <f t="shared" si="11"/>
        <v>0</v>
      </c>
    </row>
    <row r="205" spans="1:14" ht="12.75">
      <c r="A205" s="18"/>
      <c r="B205" s="25"/>
      <c r="C205" s="25"/>
      <c r="D205" s="30"/>
      <c r="E205" s="14"/>
      <c r="F205" s="14"/>
      <c r="G205" s="23"/>
      <c r="H205" s="23"/>
      <c r="I205" s="14"/>
      <c r="J205" s="14"/>
      <c r="K205" s="23"/>
      <c r="L205" s="23"/>
      <c r="M205" s="14"/>
      <c r="N205" s="14"/>
    </row>
    <row r="206" spans="1:14" ht="12.75">
      <c r="A206" s="12">
        <v>921</v>
      </c>
      <c r="B206" s="31"/>
      <c r="C206" s="31"/>
      <c r="D206" s="13" t="s">
        <v>165</v>
      </c>
      <c r="E206" s="14">
        <f t="shared" si="12"/>
        <v>281765</v>
      </c>
      <c r="F206" s="14">
        <f>'[1]22.02.'!I201</f>
        <v>0</v>
      </c>
      <c r="G206" s="14"/>
      <c r="H206" s="14"/>
      <c r="I206" s="14">
        <f aca="true" t="shared" si="14" ref="I206:I214">F206+G206-H206</f>
        <v>0</v>
      </c>
      <c r="J206" s="14">
        <f>'[1]22.02.'!M201</f>
        <v>281765</v>
      </c>
      <c r="K206" s="14"/>
      <c r="L206" s="14"/>
      <c r="M206" s="14">
        <f>J206+K206-L206</f>
        <v>281765</v>
      </c>
      <c r="N206" s="14">
        <f aca="true" t="shared" si="15" ref="N206:N219">I206+M206</f>
        <v>281765</v>
      </c>
    </row>
    <row r="207" spans="1:14" ht="12.75">
      <c r="A207" s="18"/>
      <c r="B207" s="19">
        <v>92109</v>
      </c>
      <c r="C207" s="19"/>
      <c r="D207" s="20" t="s">
        <v>166</v>
      </c>
      <c r="E207" s="14">
        <f t="shared" si="12"/>
        <v>281765</v>
      </c>
      <c r="F207" s="14">
        <f>'[1]22.02.'!I202</f>
        <v>0</v>
      </c>
      <c r="G207" s="21"/>
      <c r="H207" s="21"/>
      <c r="I207" s="14">
        <f t="shared" si="14"/>
        <v>0</v>
      </c>
      <c r="J207" s="14">
        <f>'[1]22.02.'!M202</f>
        <v>281765</v>
      </c>
      <c r="K207" s="21"/>
      <c r="L207" s="21"/>
      <c r="M207" s="14">
        <f>J207+K207-L207</f>
        <v>281765</v>
      </c>
      <c r="N207" s="14">
        <f t="shared" si="15"/>
        <v>281765</v>
      </c>
    </row>
    <row r="208" spans="1:26" ht="15">
      <c r="A208" s="18"/>
      <c r="B208" s="25"/>
      <c r="C208" s="25">
        <v>6208</v>
      </c>
      <c r="D208" s="30" t="s">
        <v>33</v>
      </c>
      <c r="E208" s="14">
        <f t="shared" si="12"/>
        <v>281765</v>
      </c>
      <c r="F208" s="14">
        <f>'[1]22.02.'!I203</f>
        <v>0</v>
      </c>
      <c r="G208" s="23"/>
      <c r="H208" s="23"/>
      <c r="I208" s="14">
        <f t="shared" si="14"/>
        <v>0</v>
      </c>
      <c r="J208" s="14">
        <f>'[1]22.02.'!M203</f>
        <v>281765</v>
      </c>
      <c r="K208" s="23"/>
      <c r="L208" s="23"/>
      <c r="M208" s="14">
        <f>J208+K208-L208</f>
        <v>281765</v>
      </c>
      <c r="N208" s="14">
        <f t="shared" si="15"/>
        <v>281765</v>
      </c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14" ht="20.25" customHeight="1">
      <c r="A209" s="18"/>
      <c r="B209" s="25"/>
      <c r="C209" s="25"/>
      <c r="D209" s="30"/>
      <c r="E209" s="14"/>
      <c r="F209" s="14"/>
      <c r="G209" s="23"/>
      <c r="H209" s="23"/>
      <c r="I209" s="14"/>
      <c r="J209" s="14"/>
      <c r="K209" s="23"/>
      <c r="L209" s="23"/>
      <c r="M209" s="14"/>
      <c r="N209" s="14"/>
    </row>
    <row r="210" spans="1:14" ht="12.75">
      <c r="A210" s="12">
        <v>926</v>
      </c>
      <c r="B210" s="36"/>
      <c r="C210" s="36"/>
      <c r="D210" s="13" t="s">
        <v>167</v>
      </c>
      <c r="E210" s="14">
        <f t="shared" si="12"/>
        <v>1200</v>
      </c>
      <c r="F210" s="14">
        <f>'[1]22.02.'!I205</f>
        <v>1200</v>
      </c>
      <c r="G210" s="14"/>
      <c r="H210" s="14"/>
      <c r="I210" s="14">
        <f t="shared" si="14"/>
        <v>1200</v>
      </c>
      <c r="J210" s="14">
        <f>'[1]22.02.'!M205</f>
        <v>0</v>
      </c>
      <c r="K210" s="14"/>
      <c r="L210" s="14"/>
      <c r="M210" s="14">
        <f>J210+K210-L210</f>
        <v>0</v>
      </c>
      <c r="N210" s="14">
        <f t="shared" si="15"/>
        <v>1200</v>
      </c>
    </row>
    <row r="211" spans="1:14" ht="15.75" customHeight="1">
      <c r="A211" s="18"/>
      <c r="B211" s="29">
        <v>92695</v>
      </c>
      <c r="C211" s="37"/>
      <c r="D211" s="32" t="s">
        <v>39</v>
      </c>
      <c r="E211" s="14">
        <f t="shared" si="12"/>
        <v>1200</v>
      </c>
      <c r="F211" s="14">
        <f>'[1]22.02.'!I206</f>
        <v>1200</v>
      </c>
      <c r="G211" s="38"/>
      <c r="H211" s="38"/>
      <c r="I211" s="14">
        <f t="shared" si="14"/>
        <v>1200</v>
      </c>
      <c r="J211" s="14">
        <f>'[1]22.02.'!M206</f>
        <v>0</v>
      </c>
      <c r="K211" s="38"/>
      <c r="L211" s="38"/>
      <c r="M211" s="14">
        <f>J211+K211-L211</f>
        <v>0</v>
      </c>
      <c r="N211" s="14">
        <f t="shared" si="15"/>
        <v>1200</v>
      </c>
    </row>
    <row r="212" spans="1:14" ht="12.75">
      <c r="A212" s="18"/>
      <c r="B212" s="29"/>
      <c r="C212" s="25" t="s">
        <v>128</v>
      </c>
      <c r="D212" s="30" t="s">
        <v>133</v>
      </c>
      <c r="E212" s="14">
        <f t="shared" si="12"/>
        <v>1200</v>
      </c>
      <c r="F212" s="14">
        <f>'[1]22.02.'!I207</f>
        <v>1200</v>
      </c>
      <c r="G212" s="23"/>
      <c r="H212" s="23"/>
      <c r="I212" s="14">
        <f t="shared" si="14"/>
        <v>1200</v>
      </c>
      <c r="J212" s="14">
        <f>'[1]22.02.'!M207</f>
        <v>0</v>
      </c>
      <c r="K212" s="23"/>
      <c r="L212" s="23"/>
      <c r="M212" s="14">
        <f>J212+K212-L212</f>
        <v>0</v>
      </c>
      <c r="N212" s="14">
        <f t="shared" si="15"/>
        <v>1200</v>
      </c>
    </row>
    <row r="213" spans="1:14" ht="12.75">
      <c r="A213" s="18"/>
      <c r="B213" s="18"/>
      <c r="C213" s="29"/>
      <c r="D213" s="30"/>
      <c r="E213" s="14"/>
      <c r="F213" s="14"/>
      <c r="G213" s="23"/>
      <c r="H213" s="23"/>
      <c r="I213" s="14"/>
      <c r="J213" s="14"/>
      <c r="K213" s="23"/>
      <c r="L213" s="23"/>
      <c r="M213" s="14"/>
      <c r="N213" s="14"/>
    </row>
    <row r="214" spans="1:14" ht="17.25" customHeight="1">
      <c r="A214" s="18"/>
      <c r="B214" s="25"/>
      <c r="C214" s="39"/>
      <c r="D214" s="13" t="s">
        <v>168</v>
      </c>
      <c r="E214" s="14">
        <f aca="true" t="shared" si="16" ref="E214:E219">F214+J214</f>
        <v>16055222.870000001</v>
      </c>
      <c r="F214" s="14">
        <f>'[1]22.02.'!I209</f>
        <v>14254099</v>
      </c>
      <c r="G214" s="14">
        <f>G11+G18+G32+G44+G57+G67+G113+G126+G144+G180+G191+G210+G206+G28</f>
        <v>43713</v>
      </c>
      <c r="H214" s="14">
        <f>H11+H18+H32+H44+H57+H67+H113+H126+H144+H180+H191+H210+H206+H28</f>
        <v>246696</v>
      </c>
      <c r="I214" s="14">
        <f t="shared" si="14"/>
        <v>14051116</v>
      </c>
      <c r="J214" s="14">
        <f>'[1]22.02.'!M209</f>
        <v>1801123.87</v>
      </c>
      <c r="K214" s="14">
        <f>K11+K18+K32+K44+K57+K67+K113+K126+K144+K180+K191+K210+K206+K28</f>
        <v>0</v>
      </c>
      <c r="L214" s="14">
        <f>L11+L18+L32+L44+L57+L67+L113+L126+L144+L180+L191+L210+L206+L28</f>
        <v>0</v>
      </c>
      <c r="M214" s="14">
        <f>J214+K214-L214</f>
        <v>1801123.87</v>
      </c>
      <c r="N214" s="14">
        <f t="shared" si="15"/>
        <v>15852239.870000001</v>
      </c>
    </row>
    <row r="215" spans="1:14" ht="15">
      <c r="A215" s="18"/>
      <c r="B215" s="40"/>
      <c r="C215" s="18"/>
      <c r="D215" s="41" t="s">
        <v>169</v>
      </c>
      <c r="E215" s="26">
        <f t="shared" si="16"/>
        <v>3343718.87</v>
      </c>
      <c r="F215" s="21">
        <v>1853835</v>
      </c>
      <c r="G215" s="21"/>
      <c r="H215" s="21"/>
      <c r="I215" s="21">
        <f>I184+I170+I166+I162+I158+I156+I149+I62+I48+I178</f>
        <v>1854335</v>
      </c>
      <c r="J215" s="21">
        <v>1489883.87</v>
      </c>
      <c r="K215" s="21"/>
      <c r="L215" s="21"/>
      <c r="M215" s="21">
        <f>M208+M30+M26+M23+M20</f>
        <v>1489883.87</v>
      </c>
      <c r="N215" s="21">
        <f t="shared" si="15"/>
        <v>3344218.87</v>
      </c>
    </row>
    <row r="216" spans="1:14" ht="30">
      <c r="A216" s="18"/>
      <c r="B216" s="40"/>
      <c r="C216" s="18"/>
      <c r="D216" s="42" t="s">
        <v>170</v>
      </c>
      <c r="E216" s="26">
        <f t="shared" si="16"/>
        <v>1710030</v>
      </c>
      <c r="F216" s="23">
        <f>F156+F149+F62+F48</f>
        <v>1710030</v>
      </c>
      <c r="G216" s="23"/>
      <c r="H216" s="23"/>
      <c r="I216" s="23">
        <f>I156+I149+I62+I48</f>
        <v>1710530</v>
      </c>
      <c r="J216" s="22"/>
      <c r="K216" s="23"/>
      <c r="L216" s="23"/>
      <c r="M216" s="22"/>
      <c r="N216" s="21">
        <f t="shared" si="15"/>
        <v>1710530</v>
      </c>
    </row>
    <row r="217" spans="1:14" ht="30">
      <c r="A217" s="18"/>
      <c r="B217" s="40"/>
      <c r="C217" s="18"/>
      <c r="D217" s="42" t="s">
        <v>171</v>
      </c>
      <c r="E217" s="26">
        <f t="shared" si="16"/>
        <v>43183</v>
      </c>
      <c r="F217" s="23">
        <f>F184</f>
        <v>43183</v>
      </c>
      <c r="G217" s="23"/>
      <c r="H217" s="23"/>
      <c r="I217" s="23">
        <f>I184</f>
        <v>43183</v>
      </c>
      <c r="J217" s="22"/>
      <c r="K217" s="23"/>
      <c r="L217" s="23"/>
      <c r="M217" s="22"/>
      <c r="N217" s="21">
        <f t="shared" si="15"/>
        <v>43183</v>
      </c>
    </row>
    <row r="218" spans="1:14" ht="30">
      <c r="A218" s="18"/>
      <c r="B218" s="40"/>
      <c r="C218" s="18"/>
      <c r="D218" s="42" t="s">
        <v>172</v>
      </c>
      <c r="E218" s="26">
        <f t="shared" si="16"/>
        <v>1339883.87</v>
      </c>
      <c r="F218" s="22"/>
      <c r="G218" s="22"/>
      <c r="H218" s="22"/>
      <c r="I218" s="22"/>
      <c r="J218" s="23">
        <v>1339883.87</v>
      </c>
      <c r="K218" s="22"/>
      <c r="L218" s="22"/>
      <c r="M218" s="23">
        <f>M208+M30+M20+M23</f>
        <v>1339883.87</v>
      </c>
      <c r="N218" s="21">
        <f t="shared" si="15"/>
        <v>1339883.87</v>
      </c>
    </row>
    <row r="219" spans="1:14" ht="15">
      <c r="A219" s="18"/>
      <c r="B219" s="40"/>
      <c r="C219" s="18"/>
      <c r="D219" s="41" t="s">
        <v>173</v>
      </c>
      <c r="E219" s="26">
        <f t="shared" si="16"/>
        <v>81089</v>
      </c>
      <c r="F219" s="21">
        <f>F102</f>
        <v>81089</v>
      </c>
      <c r="G219" s="21"/>
      <c r="H219" s="21"/>
      <c r="I219" s="21">
        <f>I102</f>
        <v>81089</v>
      </c>
      <c r="J219" s="22"/>
      <c r="K219" s="21"/>
      <c r="L219" s="21"/>
      <c r="M219" s="22"/>
      <c r="N219" s="21">
        <f t="shared" si="15"/>
        <v>81089</v>
      </c>
    </row>
    <row r="220" ht="15">
      <c r="D220" s="17"/>
    </row>
    <row r="221" ht="15">
      <c r="D221" s="17"/>
    </row>
    <row r="222" spans="4:8" ht="15.75">
      <c r="D222" s="17"/>
      <c r="G222" s="60" t="s">
        <v>179</v>
      </c>
      <c r="H222" s="60"/>
    </row>
    <row r="223" spans="4:8" ht="15.75">
      <c r="D223" s="17"/>
      <c r="G223" s="60" t="s">
        <v>178</v>
      </c>
      <c r="H223" s="60"/>
    </row>
    <row r="224" ht="15">
      <c r="D224" s="17"/>
    </row>
    <row r="225" spans="1:13" ht="15">
      <c r="A225" s="1" t="s">
        <v>174</v>
      </c>
      <c r="D225" s="43"/>
      <c r="E225" s="44"/>
      <c r="F225" s="45"/>
      <c r="G225" s="45"/>
      <c r="H225" s="45"/>
      <c r="I225" s="45"/>
      <c r="J225" s="45"/>
      <c r="K225" s="45"/>
      <c r="L225" s="45"/>
      <c r="M225" s="45"/>
    </row>
    <row r="226" spans="1:13" ht="15">
      <c r="A226" s="1" t="s">
        <v>176</v>
      </c>
      <c r="D226" s="43"/>
      <c r="E226" s="44"/>
      <c r="F226" s="45"/>
      <c r="G226" s="45"/>
      <c r="H226" s="45"/>
      <c r="I226" s="45"/>
      <c r="J226" s="45"/>
      <c r="K226" s="45"/>
      <c r="L226" s="45"/>
      <c r="M226" s="45"/>
    </row>
    <row r="227" spans="1:4" ht="15">
      <c r="A227" s="1" t="s">
        <v>177</v>
      </c>
      <c r="D227" s="17"/>
    </row>
    <row r="228" ht="15">
      <c r="D228" s="17"/>
    </row>
    <row r="229" ht="15">
      <c r="D229" s="17"/>
    </row>
    <row r="230" ht="15">
      <c r="D230" s="17"/>
    </row>
    <row r="231" ht="15">
      <c r="D231" s="17"/>
    </row>
    <row r="232" ht="15">
      <c r="D232" s="17"/>
    </row>
    <row r="233" ht="15">
      <c r="D233" s="17"/>
    </row>
    <row r="234" ht="15">
      <c r="D234" s="17"/>
    </row>
    <row r="235" ht="15">
      <c r="D235" s="17"/>
    </row>
    <row r="236" ht="15">
      <c r="D236" s="17"/>
    </row>
    <row r="237" ht="15">
      <c r="D237" s="17"/>
    </row>
    <row r="238" ht="15">
      <c r="D238" s="17"/>
    </row>
    <row r="239" ht="15">
      <c r="D239" s="17"/>
    </row>
    <row r="240" ht="15">
      <c r="D240" s="17"/>
    </row>
    <row r="241" ht="15">
      <c r="D241" s="17"/>
    </row>
    <row r="242" ht="15">
      <c r="D242" s="17"/>
    </row>
    <row r="243" ht="15">
      <c r="D243" s="17"/>
    </row>
    <row r="244" ht="15">
      <c r="D244" s="17"/>
    </row>
    <row r="245" ht="15">
      <c r="D245" s="17"/>
    </row>
    <row r="246" ht="15">
      <c r="D246" s="17"/>
    </row>
    <row r="247" ht="15">
      <c r="D247" s="17"/>
    </row>
    <row r="248" ht="15">
      <c r="D248" s="17"/>
    </row>
    <row r="249" ht="15">
      <c r="D249" s="17"/>
    </row>
    <row r="250" ht="15">
      <c r="D250" s="17"/>
    </row>
    <row r="251" ht="15">
      <c r="D251" s="17"/>
    </row>
    <row r="252" ht="15">
      <c r="D252" s="17"/>
    </row>
    <row r="253" ht="15">
      <c r="D253" s="17"/>
    </row>
    <row r="254" ht="15">
      <c r="D254" s="17"/>
    </row>
    <row r="255" ht="15">
      <c r="D255" s="17"/>
    </row>
    <row r="256" ht="15">
      <c r="D256" s="17"/>
    </row>
    <row r="257" ht="15">
      <c r="D257" s="17"/>
    </row>
    <row r="258" ht="15">
      <c r="D258" s="17"/>
    </row>
    <row r="259" ht="15">
      <c r="D259" s="17"/>
    </row>
    <row r="260" ht="15">
      <c r="D260" s="17"/>
    </row>
    <row r="261" ht="15">
      <c r="D261" s="17"/>
    </row>
    <row r="262" ht="15">
      <c r="D262" s="17"/>
    </row>
    <row r="263" ht="15">
      <c r="D263" s="17"/>
    </row>
    <row r="264" ht="15">
      <c r="D264" s="17"/>
    </row>
    <row r="265" ht="15">
      <c r="D265" s="17"/>
    </row>
    <row r="266" ht="15">
      <c r="D266" s="17"/>
    </row>
    <row r="267" ht="15">
      <c r="D267" s="17"/>
    </row>
    <row r="268" ht="15">
      <c r="D268" s="17"/>
    </row>
    <row r="269" ht="15">
      <c r="D269" s="17"/>
    </row>
    <row r="270" ht="15">
      <c r="D270" s="17"/>
    </row>
    <row r="271" ht="15">
      <c r="D271" s="17"/>
    </row>
    <row r="272" ht="15">
      <c r="D272" s="17"/>
    </row>
    <row r="273" ht="15">
      <c r="D273" s="17"/>
    </row>
    <row r="274" ht="15">
      <c r="D274" s="17"/>
    </row>
    <row r="275" ht="15">
      <c r="D275" s="17"/>
    </row>
    <row r="276" ht="15">
      <c r="D276" s="17"/>
    </row>
    <row r="277" ht="15">
      <c r="D277" s="17"/>
    </row>
    <row r="278" ht="15">
      <c r="D278" s="17"/>
    </row>
    <row r="279" ht="15">
      <c r="D279" s="17"/>
    </row>
    <row r="280" ht="15">
      <c r="D280" s="17"/>
    </row>
    <row r="281" ht="15">
      <c r="D281" s="17"/>
    </row>
    <row r="282" ht="15">
      <c r="D282" s="17"/>
    </row>
    <row r="283" ht="15">
      <c r="D283" s="17"/>
    </row>
    <row r="284" ht="15">
      <c r="D284" s="17"/>
    </row>
    <row r="285" ht="15">
      <c r="D285" s="17"/>
    </row>
    <row r="286" ht="15">
      <c r="D286" s="17"/>
    </row>
    <row r="287" ht="15">
      <c r="D287" s="17"/>
    </row>
    <row r="288" ht="15">
      <c r="D288" s="17"/>
    </row>
    <row r="289" ht="15">
      <c r="D289" s="17"/>
    </row>
    <row r="290" ht="15">
      <c r="D290" s="17"/>
    </row>
    <row r="291" ht="15">
      <c r="D291" s="17"/>
    </row>
    <row r="292" ht="15">
      <c r="D292" s="17"/>
    </row>
    <row r="293" ht="15">
      <c r="D293" s="17"/>
    </row>
    <row r="294" ht="15">
      <c r="D294" s="17"/>
    </row>
    <row r="295" ht="15">
      <c r="D295" s="17"/>
    </row>
    <row r="296" ht="15">
      <c r="D296" s="17"/>
    </row>
    <row r="297" ht="15">
      <c r="D297" s="17"/>
    </row>
    <row r="298" ht="15">
      <c r="D298" s="17"/>
    </row>
    <row r="299" ht="15">
      <c r="D299" s="17"/>
    </row>
    <row r="300" ht="15">
      <c r="D300" s="17"/>
    </row>
    <row r="301" ht="15">
      <c r="D301" s="17"/>
    </row>
    <row r="302" ht="15">
      <c r="D302" s="17"/>
    </row>
    <row r="303" ht="15">
      <c r="D303" s="17"/>
    </row>
    <row r="304" ht="15">
      <c r="D304" s="17"/>
    </row>
    <row r="305" ht="15">
      <c r="D305" s="17"/>
    </row>
    <row r="306" ht="15">
      <c r="D306" s="17"/>
    </row>
    <row r="307" ht="15">
      <c r="D307" s="17"/>
    </row>
    <row r="308" ht="15">
      <c r="D308" s="17"/>
    </row>
    <row r="309" ht="15">
      <c r="D309" s="17"/>
    </row>
    <row r="310" ht="15">
      <c r="D310" s="17"/>
    </row>
    <row r="311" ht="15">
      <c r="D311" s="17"/>
    </row>
    <row r="312" ht="15">
      <c r="D312" s="17"/>
    </row>
    <row r="313" ht="15">
      <c r="D313" s="17"/>
    </row>
    <row r="314" ht="15">
      <c r="D314" s="17"/>
    </row>
    <row r="315" ht="15">
      <c r="D315" s="17"/>
    </row>
    <row r="316" ht="15">
      <c r="D316" s="17"/>
    </row>
    <row r="317" ht="15">
      <c r="D317" s="17"/>
    </row>
    <row r="318" ht="15">
      <c r="D318" s="17"/>
    </row>
    <row r="319" ht="15">
      <c r="D319" s="17"/>
    </row>
    <row r="320" ht="15">
      <c r="D320" s="17"/>
    </row>
    <row r="321" ht="15">
      <c r="D321" s="17"/>
    </row>
    <row r="322" ht="15">
      <c r="D322" s="17"/>
    </row>
    <row r="323" ht="15">
      <c r="D323" s="17"/>
    </row>
    <row r="324" ht="15">
      <c r="D324" s="17"/>
    </row>
    <row r="325" ht="15">
      <c r="D325" s="17"/>
    </row>
    <row r="326" ht="15">
      <c r="D326" s="17"/>
    </row>
    <row r="327" ht="15">
      <c r="D327" s="17"/>
    </row>
    <row r="328" ht="15">
      <c r="D328" s="17"/>
    </row>
    <row r="329" ht="15">
      <c r="D329" s="17"/>
    </row>
    <row r="330" ht="15">
      <c r="D330" s="17"/>
    </row>
    <row r="331" ht="15">
      <c r="D331" s="17"/>
    </row>
    <row r="332" ht="15">
      <c r="D332" s="17"/>
    </row>
    <row r="333" ht="15">
      <c r="D333" s="17"/>
    </row>
    <row r="334" ht="15">
      <c r="D334" s="17"/>
    </row>
    <row r="335" ht="15">
      <c r="D335" s="17"/>
    </row>
    <row r="336" ht="15">
      <c r="D336" s="17"/>
    </row>
    <row r="337" ht="15">
      <c r="D337" s="17"/>
    </row>
    <row r="338" ht="15">
      <c r="D338" s="17"/>
    </row>
    <row r="339" ht="15">
      <c r="D339" s="17"/>
    </row>
    <row r="340" ht="15">
      <c r="D340" s="17"/>
    </row>
    <row r="341" ht="15">
      <c r="D341" s="17"/>
    </row>
    <row r="342" ht="15">
      <c r="D342" s="17"/>
    </row>
    <row r="343" ht="15">
      <c r="D343" s="17"/>
    </row>
    <row r="344" ht="15">
      <c r="D344" s="17"/>
    </row>
    <row r="345" ht="15">
      <c r="D345" s="17"/>
    </row>
    <row r="346" ht="15">
      <c r="D346" s="17"/>
    </row>
    <row r="347" ht="15">
      <c r="D347" s="17"/>
    </row>
    <row r="348" ht="15">
      <c r="D348" s="17"/>
    </row>
    <row r="349" ht="15">
      <c r="D349" s="17"/>
    </row>
    <row r="350" ht="15">
      <c r="D350" s="17"/>
    </row>
    <row r="351" ht="15">
      <c r="D351" s="17"/>
    </row>
    <row r="352" ht="15">
      <c r="D352" s="17"/>
    </row>
    <row r="353" ht="15">
      <c r="D353" s="17"/>
    </row>
    <row r="354" ht="15">
      <c r="D354" s="17"/>
    </row>
    <row r="355" ht="15">
      <c r="D355" s="17"/>
    </row>
    <row r="356" ht="15">
      <c r="D356" s="17"/>
    </row>
    <row r="357" ht="15">
      <c r="D357" s="17"/>
    </row>
    <row r="358" ht="15">
      <c r="D358" s="17"/>
    </row>
    <row r="359" ht="15">
      <c r="D359" s="17"/>
    </row>
    <row r="360" ht="15">
      <c r="D360" s="17"/>
    </row>
    <row r="361" ht="15">
      <c r="D361" s="17"/>
    </row>
    <row r="362" ht="15">
      <c r="D362" s="17"/>
    </row>
    <row r="363" ht="15">
      <c r="D363" s="17"/>
    </row>
    <row r="364" ht="15">
      <c r="D364" s="17"/>
    </row>
    <row r="365" ht="15">
      <c r="D365" s="17"/>
    </row>
    <row r="366" ht="15">
      <c r="D366" s="17"/>
    </row>
    <row r="367" ht="15">
      <c r="D367" s="17"/>
    </row>
    <row r="368" ht="15">
      <c r="D368" s="17"/>
    </row>
    <row r="369" ht="15">
      <c r="D369" s="17"/>
    </row>
    <row r="370" ht="15">
      <c r="D370" s="17"/>
    </row>
    <row r="371" ht="15">
      <c r="D371" s="17"/>
    </row>
    <row r="372" ht="15">
      <c r="D372" s="17"/>
    </row>
    <row r="373" ht="15">
      <c r="D373" s="17"/>
    </row>
    <row r="374" ht="15">
      <c r="D374" s="17"/>
    </row>
    <row r="375" ht="15">
      <c r="D375" s="17"/>
    </row>
  </sheetData>
  <mergeCells count="8">
    <mergeCell ref="E8:N8"/>
    <mergeCell ref="E9:E10"/>
    <mergeCell ref="F9:M9"/>
    <mergeCell ref="N9:N10"/>
    <mergeCell ref="A8:A10"/>
    <mergeCell ref="B8:B10"/>
    <mergeCell ref="C8:C10"/>
    <mergeCell ref="D8:D10"/>
  </mergeCells>
  <printOptions/>
  <pageMargins left="0.41" right="0.38" top="0.34" bottom="0.26" header="0.33" footer="0.19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2010-04-12T07:35:17Z</cp:lastPrinted>
  <dcterms:created xsi:type="dcterms:W3CDTF">2010-03-19T09:20:24Z</dcterms:created>
  <dcterms:modified xsi:type="dcterms:W3CDTF">2010-04-12T08:27:37Z</dcterms:modified>
  <cp:category/>
  <cp:version/>
  <cp:contentType/>
  <cp:contentStatus/>
</cp:coreProperties>
</file>