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<sst xmlns="http://schemas.openxmlformats.org/spreadsheetml/2006/main" count="273" uniqueCount="193">
  <si>
    <t xml:space="preserve">Załącznik nr 1 do </t>
  </si>
  <si>
    <t>zarządzenia Wójta Gminy Zaniemyśl</t>
  </si>
  <si>
    <t>w sprawie zmian w budżecie Gminy Zaniemyśl na rok 2010</t>
  </si>
  <si>
    <t xml:space="preserve">Dochody  budżetu  gminy  na  2010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</si>
  <si>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</si>
  <si>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</si>
  <si>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</si>
  <si>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</si>
  <si>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</si>
  <si>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</si>
  <si>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</si>
  <si>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</si>
  <si>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</si>
  <si>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</si>
  <si>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</si>
  <si>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</si>
  <si>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</si>
  <si>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</si>
  <si>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</si>
  <si>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</si>
  <si>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</si>
  <si>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</si>
  <si>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</si>
  <si>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</si>
  <si>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</si>
  <si>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</si>
  <si>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</si>
  <si>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</si>
  <si>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</si>
  <si>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</si>
  <si>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</si>
  <si>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</si>
  <si>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</si>
  <si>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</si>
  <si>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</si>
  <si>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</si>
  <si>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</si>
  <si>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</si>
  <si>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</si>
  <si>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</si>
  <si>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</si>
  <si>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</si>
  <si>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</si>
  <si>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publiczne powiatowe</t>
  </si>
  <si>
    <t>Dotacje celowe w ramach programów finansowanych z udziałem środków europejskich oraz środków, o których mowa w art. 5 ust. 1 pkt 3 oraz ust. 3 pkt 5 i 6 ustawy, lub płatności w ramach budżetu środków europejskich</t>
  </si>
  <si>
    <t xml:space="preserve">Drogi  publiczne  gminne </t>
  </si>
  <si>
    <t>Dotacje  otrzymane z  państwowych funduszy  celowych  na  finansowanie  lub  dofinansowanie</t>
  </si>
  <si>
    <t>kosztów  realizacji  inwestycji  i zakupów  inwestycyjnych  jednostek sektora</t>
  </si>
  <si>
    <t xml:space="preserve">finansów publicznych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</si>
  <si>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</si>
  <si>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</si>
  <si>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</si>
  <si>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</si>
  <si>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</si>
  <si>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</si>
  <si>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</si>
  <si>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</si>
  <si>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</si>
  <si>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</si>
  <si>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</si>
  <si>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</si>
  <si>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</si>
  <si>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</si>
  <si>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</si>
  <si>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</si>
  <si>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</si>
  <si>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</si>
  <si>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>O970</t>
  </si>
  <si>
    <t>Wpływy z różnych dochodów</t>
  </si>
  <si>
    <t>Spis powszechny i inne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</si>
  <si>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</si>
  <si>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</si>
  <si>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</si>
  <si>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</si>
  <si>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Prezydenta Rzeczypospolitej Polskiej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</si>
  <si>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</si>
  <si>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</si>
  <si>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</si>
  <si>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</si>
  <si>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</si>
  <si>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</si>
  <si>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</si>
  <si>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</si>
  <si>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</si>
  <si>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</si>
  <si>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</si>
  <si>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</si>
  <si>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</si>
  <si>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</si>
  <si>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</si>
  <si>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</si>
  <si>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</si>
  <si>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</si>
  <si>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</si>
  <si>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</si>
  <si>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</si>
  <si>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</si>
  <si>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</si>
  <si>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</si>
  <si>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</si>
  <si>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</si>
  <si>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</si>
  <si>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</si>
  <si>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</si>
  <si>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</si>
  <si>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</si>
  <si>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</si>
  <si>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</si>
  <si>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</si>
  <si>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</si>
  <si>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</si>
  <si>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</si>
  <si>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</si>
  <si>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</si>
  <si>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</si>
  <si>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</si>
  <si>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</si>
  <si>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</si>
  <si>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</si>
  <si>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</si>
  <si>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</si>
  <si>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</si>
  <si>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</si>
  <si>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</si>
  <si>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</si>
  <si>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</si>
  <si>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</si>
  <si>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OBSŁUGA DŁUGU PUBLICZNEGO</t>
  </si>
  <si>
    <t>Obsługa papierów wartościowych, kredytów i pożyczek jednostek samorządu terytorialnego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</si>
  <si>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</si>
  <si>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</si>
  <si>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</si>
  <si>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</si>
  <si>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</si>
  <si>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</si>
  <si>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</si>
  <si>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</si>
  <si>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</si>
  <si>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</si>
  <si>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</si>
  <si>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 xml:space="preserve">Dotacje  celowe  otrzymane  z budżetu  państwa  na  realizację  własnych </t>
  </si>
  <si>
    <t>zadań  bieżących  gmin (związków  gmin)</t>
  </si>
  <si>
    <t>Dotacje  celowe  otrzymane  z budżetu  państwa  na  realizację  inwestycji</t>
  </si>
  <si>
    <t>i zakupów inwestycyjnych własnych gmin (związków  gmin)</t>
  </si>
  <si>
    <t>Dowożenie  uczniów  do  szkół</t>
  </si>
  <si>
    <t>O830</t>
  </si>
  <si>
    <t>Wpływy z usług</t>
  </si>
  <si>
    <t>Zespół Ekonomiczno-administracyjny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</si>
  <si>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</si>
  <si>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</si>
  <si>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</si>
  <si>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</si>
  <si>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</si>
  <si>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</si>
  <si>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</si>
  <si>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</si>
  <si>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</si>
  <si>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</si>
  <si>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</si>
  <si>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</si>
  <si>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</si>
  <si>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>Zasiłki  i  pomoc  w  naturze  oraz  składki  na  ubezpieczenia  emerytalne i rentowe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</si>
  <si>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</si>
  <si>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</si>
  <si>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</si>
  <si>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</si>
  <si>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</si>
  <si>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Pozostała  działalność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</si>
  <si>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</si>
  <si>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</si>
  <si>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</si>
  <si>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</si>
  <si>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</si>
  <si>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</si>
  <si>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</si>
  <si>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 xml:space="preserve">Wpływy do budżetu nadwyżki środków obrotowych samorządowego zakładu  budżetowego </t>
  </si>
  <si>
    <t>Wpływy i wydatki związane z gromadzeniem środków z opłat  i kar za korzystanie ze środowiska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</si>
  <si>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</si>
  <si>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</si>
  <si>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</si>
  <si>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</si>
  <si>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</si>
  <si>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</si>
  <si>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</si>
  <si>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</si>
  <si>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</si>
  <si>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</si>
  <si>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</si>
  <si>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</si>
  <si>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 xml:space="preserve">              Wójt</t>
  </si>
  <si>
    <t>Skarbnik Gminy</t>
  </si>
  <si>
    <t>( - ) inż. Krzysztof Urbas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</si>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</sst>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4" fontId="5" fillId="0" borderId="10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1" fillId="0" borderId="10" xfId="0" applyFont="1" applyBorder="1" applyAlignment="1" quotePrefix="1">
      <alignment horizontal="left" wrapText="1"/>
    </xf>
    <xf numFmtId="4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/>
    </xf>
    <xf numFmtId="0" fontId="5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 quotePrefix="1">
      <alignment horizontal="left"/>
    </xf>
    <xf numFmtId="0" fontId="5" fillId="34" borderId="10" xfId="0" applyFont="1" applyFill="1" applyBorder="1" applyAlignment="1" quotePrefix="1">
      <alignment horizontal="left" wrapText="1"/>
    </xf>
    <xf numFmtId="0" fontId="2" fillId="0" borderId="0" xfId="0" applyFont="1" applyAlignment="1">
      <alignment/>
    </xf>
    <xf numFmtId="1" fontId="1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z15.07.2010r\1.dochody-15.07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07.2010r."/>
      <sheetName val="26.08.2010r."/>
      <sheetName val="Arkusz3"/>
    </sheetNames>
    <sheetDataSet>
      <sheetData sheetId="0">
        <row r="12">
          <cell r="I12">
            <v>622731</v>
          </cell>
          <cell r="M12">
            <v>0</v>
          </cell>
          <cell r="N12">
            <v>622731</v>
          </cell>
        </row>
        <row r="13">
          <cell r="I13">
            <v>450000</v>
          </cell>
          <cell r="M13">
            <v>0</v>
          </cell>
          <cell r="N13">
            <v>450000</v>
          </cell>
        </row>
        <row r="14">
          <cell r="I14">
            <v>450000</v>
          </cell>
          <cell r="M14">
            <v>0</v>
          </cell>
          <cell r="N14">
            <v>450000</v>
          </cell>
        </row>
        <row r="16">
          <cell r="I16">
            <v>172731</v>
          </cell>
          <cell r="M16">
            <v>0</v>
          </cell>
          <cell r="N16">
            <v>172731</v>
          </cell>
        </row>
        <row r="19">
          <cell r="I19">
            <v>172731</v>
          </cell>
          <cell r="M19">
            <v>0</v>
          </cell>
          <cell r="N19">
            <v>172731</v>
          </cell>
        </row>
        <row r="21">
          <cell r="I21">
            <v>5501.17</v>
          </cell>
          <cell r="M21">
            <v>0</v>
          </cell>
          <cell r="N21">
            <v>5501.17</v>
          </cell>
        </row>
        <row r="22">
          <cell r="I22">
            <v>5501.17</v>
          </cell>
          <cell r="M22">
            <v>0</v>
          </cell>
          <cell r="N22">
            <v>5501.17</v>
          </cell>
        </row>
        <row r="25">
          <cell r="I25">
            <v>2000</v>
          </cell>
          <cell r="M25">
            <v>0</v>
          </cell>
          <cell r="N25">
            <v>2000</v>
          </cell>
        </row>
        <row r="26">
          <cell r="I26">
            <v>3501.17</v>
          </cell>
          <cell r="M26">
            <v>0</v>
          </cell>
          <cell r="N26">
            <v>3501.17</v>
          </cell>
        </row>
        <row r="28">
          <cell r="I28">
            <v>0</v>
          </cell>
          <cell r="M28">
            <v>164523.06</v>
          </cell>
          <cell r="N28">
            <v>164523.06</v>
          </cell>
        </row>
        <row r="29">
          <cell r="I29">
            <v>0</v>
          </cell>
          <cell r="M29">
            <v>27066.05</v>
          </cell>
          <cell r="N29">
            <v>27066.05</v>
          </cell>
        </row>
        <row r="30">
          <cell r="I30">
            <v>0</v>
          </cell>
          <cell r="M30">
            <v>27066.05</v>
          </cell>
          <cell r="N30">
            <v>27066.05</v>
          </cell>
        </row>
        <row r="32">
          <cell r="I32">
            <v>0</v>
          </cell>
          <cell r="M32">
            <v>137457.01</v>
          </cell>
          <cell r="N32">
            <v>137457.01</v>
          </cell>
        </row>
        <row r="33">
          <cell r="I33">
            <v>0</v>
          </cell>
          <cell r="M33">
            <v>111057.01</v>
          </cell>
          <cell r="N33">
            <v>111057.01</v>
          </cell>
        </row>
        <row r="36">
          <cell r="I36">
            <v>0</v>
          </cell>
          <cell r="M36">
            <v>26400</v>
          </cell>
          <cell r="N36">
            <v>26400</v>
          </cell>
        </row>
        <row r="38">
          <cell r="I38">
            <v>0</v>
          </cell>
          <cell r="M38">
            <v>513283.8300000001</v>
          </cell>
          <cell r="N38">
            <v>513283.8300000001</v>
          </cell>
        </row>
        <row r="39">
          <cell r="I39">
            <v>0</v>
          </cell>
          <cell r="M39">
            <v>513283.8300000001</v>
          </cell>
          <cell r="N39">
            <v>513283.8300000001</v>
          </cell>
        </row>
        <row r="40">
          <cell r="I40">
            <v>0</v>
          </cell>
          <cell r="M40">
            <v>513283.83</v>
          </cell>
          <cell r="N40">
            <v>513283.83</v>
          </cell>
        </row>
        <row r="42">
          <cell r="I42">
            <v>60090</v>
          </cell>
          <cell r="M42">
            <v>311240</v>
          </cell>
          <cell r="N42">
            <v>371330</v>
          </cell>
        </row>
        <row r="43">
          <cell r="I43">
            <v>60090</v>
          </cell>
          <cell r="M43">
            <v>311240</v>
          </cell>
          <cell r="N43">
            <v>371330</v>
          </cell>
        </row>
        <row r="44">
          <cell r="I44">
            <v>11090</v>
          </cell>
          <cell r="M44">
            <v>0</v>
          </cell>
          <cell r="N44">
            <v>11090</v>
          </cell>
        </row>
        <row r="47">
          <cell r="I47">
            <v>47500</v>
          </cell>
          <cell r="M47">
            <v>0</v>
          </cell>
          <cell r="N47">
            <v>47500</v>
          </cell>
        </row>
        <row r="49">
          <cell r="I49">
            <v>0</v>
          </cell>
          <cell r="M49">
            <v>11240</v>
          </cell>
          <cell r="N49">
            <v>11240</v>
          </cell>
        </row>
        <row r="51">
          <cell r="I51">
            <v>0</v>
          </cell>
          <cell r="M51">
            <v>300000</v>
          </cell>
          <cell r="N51">
            <v>300000</v>
          </cell>
        </row>
        <row r="52">
          <cell r="I52">
            <v>1500</v>
          </cell>
          <cell r="M52">
            <v>0</v>
          </cell>
          <cell r="N52">
            <v>1500</v>
          </cell>
        </row>
        <row r="54">
          <cell r="I54">
            <v>80047</v>
          </cell>
          <cell r="M54">
            <v>0</v>
          </cell>
          <cell r="N54">
            <v>80047</v>
          </cell>
        </row>
        <row r="55">
          <cell r="I55">
            <v>54800</v>
          </cell>
          <cell r="M55">
            <v>0</v>
          </cell>
          <cell r="N55">
            <v>54800</v>
          </cell>
        </row>
        <row r="58">
          <cell r="I58">
            <v>54800</v>
          </cell>
          <cell r="M58">
            <v>0</v>
          </cell>
          <cell r="N58">
            <v>54800</v>
          </cell>
        </row>
        <row r="60">
          <cell r="I60">
            <v>17389</v>
          </cell>
          <cell r="M60">
            <v>0</v>
          </cell>
          <cell r="N60">
            <v>17389</v>
          </cell>
        </row>
        <row r="61">
          <cell r="I61">
            <v>300</v>
          </cell>
          <cell r="M61">
            <v>0</v>
          </cell>
          <cell r="N61">
            <v>300</v>
          </cell>
        </row>
        <row r="64">
          <cell r="I64">
            <v>13089</v>
          </cell>
          <cell r="M64">
            <v>0</v>
          </cell>
          <cell r="N64">
            <v>13089</v>
          </cell>
        </row>
        <row r="65">
          <cell r="I65">
            <v>4000</v>
          </cell>
          <cell r="M65">
            <v>0</v>
          </cell>
          <cell r="N65">
            <v>4000</v>
          </cell>
        </row>
        <row r="67">
          <cell r="I67">
            <v>7858</v>
          </cell>
          <cell r="M67">
            <v>0</v>
          </cell>
          <cell r="N67">
            <v>7858</v>
          </cell>
        </row>
        <row r="70">
          <cell r="I70">
            <v>7858</v>
          </cell>
          <cell r="M70">
            <v>0</v>
          </cell>
          <cell r="N70">
            <v>7858</v>
          </cell>
        </row>
        <row r="73">
          <cell r="M73">
            <v>0</v>
          </cell>
        </row>
        <row r="75">
          <cell r="I75">
            <v>1030</v>
          </cell>
          <cell r="M75">
            <v>0</v>
          </cell>
          <cell r="N75">
            <v>1030</v>
          </cell>
        </row>
        <row r="78">
          <cell r="I78">
            <v>1030</v>
          </cell>
          <cell r="M78">
            <v>0</v>
          </cell>
          <cell r="N78">
            <v>1030</v>
          </cell>
        </row>
        <row r="80">
          <cell r="I80">
            <v>18349</v>
          </cell>
          <cell r="M80">
            <v>0</v>
          </cell>
          <cell r="N80">
            <v>18349</v>
          </cell>
        </row>
        <row r="83">
          <cell r="I83">
            <v>18349</v>
          </cell>
          <cell r="M83">
            <v>0</v>
          </cell>
          <cell r="N83">
            <v>18349</v>
          </cell>
        </row>
        <row r="87">
          <cell r="I87">
            <v>6196730</v>
          </cell>
          <cell r="M87">
            <v>0</v>
          </cell>
          <cell r="N87">
            <v>6196730</v>
          </cell>
        </row>
        <row r="88">
          <cell r="I88">
            <v>11000</v>
          </cell>
          <cell r="M88">
            <v>0</v>
          </cell>
          <cell r="N88">
            <v>11000</v>
          </cell>
        </row>
        <row r="90">
          <cell r="I90">
            <v>10000</v>
          </cell>
          <cell r="M90">
            <v>0</v>
          </cell>
          <cell r="N90">
            <v>10000</v>
          </cell>
        </row>
        <row r="91">
          <cell r="I91">
            <v>1000</v>
          </cell>
          <cell r="M91">
            <v>0</v>
          </cell>
          <cell r="N91">
            <v>1000</v>
          </cell>
        </row>
        <row r="95">
          <cell r="I95">
            <v>1191993</v>
          </cell>
          <cell r="M95">
            <v>0</v>
          </cell>
          <cell r="N95">
            <v>1191993</v>
          </cell>
        </row>
        <row r="96">
          <cell r="I96">
            <v>1013763</v>
          </cell>
          <cell r="M96">
            <v>0</v>
          </cell>
          <cell r="N96">
            <v>1013763</v>
          </cell>
        </row>
        <row r="97">
          <cell r="I97">
            <v>103186</v>
          </cell>
          <cell r="M97">
            <v>0</v>
          </cell>
          <cell r="N97">
            <v>103186</v>
          </cell>
        </row>
        <row r="98">
          <cell r="I98">
            <v>34062</v>
          </cell>
          <cell r="M98">
            <v>0</v>
          </cell>
          <cell r="N98">
            <v>34062</v>
          </cell>
        </row>
        <row r="99">
          <cell r="I99">
            <v>5011</v>
          </cell>
          <cell r="M99">
            <v>0</v>
          </cell>
          <cell r="N99">
            <v>5011</v>
          </cell>
        </row>
        <row r="100">
          <cell r="I100">
            <v>30000</v>
          </cell>
          <cell r="M100">
            <v>0</v>
          </cell>
          <cell r="N100">
            <v>30000</v>
          </cell>
        </row>
        <row r="101">
          <cell r="I101">
            <v>5000</v>
          </cell>
          <cell r="M101">
            <v>0</v>
          </cell>
          <cell r="N101">
            <v>5000</v>
          </cell>
        </row>
        <row r="102">
          <cell r="I102">
            <v>971</v>
          </cell>
          <cell r="M102">
            <v>0</v>
          </cell>
          <cell r="N102">
            <v>971</v>
          </cell>
        </row>
        <row r="107">
          <cell r="I107">
            <v>1710792</v>
          </cell>
          <cell r="M107">
            <v>0</v>
          </cell>
          <cell r="N107">
            <v>1710792</v>
          </cell>
        </row>
        <row r="108">
          <cell r="I108">
            <v>1096214</v>
          </cell>
          <cell r="M108">
            <v>0</v>
          </cell>
          <cell r="N108">
            <v>1096214</v>
          </cell>
        </row>
        <row r="109">
          <cell r="I109">
            <v>307517</v>
          </cell>
          <cell r="M109">
            <v>0</v>
          </cell>
          <cell r="N109">
            <v>307517</v>
          </cell>
        </row>
        <row r="110">
          <cell r="I110">
            <v>3824</v>
          </cell>
          <cell r="M110">
            <v>0</v>
          </cell>
          <cell r="N110">
            <v>3824</v>
          </cell>
        </row>
        <row r="111">
          <cell r="I111">
            <v>50737</v>
          </cell>
          <cell r="M111">
            <v>0</v>
          </cell>
          <cell r="N111">
            <v>50737</v>
          </cell>
        </row>
        <row r="112">
          <cell r="I112">
            <v>23000</v>
          </cell>
          <cell r="M112">
            <v>0</v>
          </cell>
          <cell r="N112">
            <v>23000</v>
          </cell>
        </row>
        <row r="113">
          <cell r="I113">
            <v>5500</v>
          </cell>
          <cell r="M113">
            <v>0</v>
          </cell>
          <cell r="N113">
            <v>5500</v>
          </cell>
        </row>
        <row r="114">
          <cell r="I114">
            <v>94000</v>
          </cell>
          <cell r="M114">
            <v>0</v>
          </cell>
          <cell r="N114">
            <v>94000</v>
          </cell>
        </row>
        <row r="115">
          <cell r="I115">
            <v>120000</v>
          </cell>
          <cell r="M115">
            <v>0</v>
          </cell>
          <cell r="N115">
            <v>120000</v>
          </cell>
        </row>
        <row r="116">
          <cell r="I116">
            <v>10000</v>
          </cell>
          <cell r="M116">
            <v>0</v>
          </cell>
          <cell r="N116">
            <v>10000</v>
          </cell>
        </row>
        <row r="119">
          <cell r="I119">
            <v>523089</v>
          </cell>
          <cell r="M119">
            <v>0</v>
          </cell>
          <cell r="N119">
            <v>523089</v>
          </cell>
        </row>
        <row r="120">
          <cell r="I120">
            <v>20000</v>
          </cell>
          <cell r="M120">
            <v>0</v>
          </cell>
          <cell r="N120">
            <v>20000</v>
          </cell>
        </row>
        <row r="121">
          <cell r="I121">
            <v>414000</v>
          </cell>
          <cell r="M121">
            <v>0</v>
          </cell>
          <cell r="N121">
            <v>414000</v>
          </cell>
        </row>
        <row r="122">
          <cell r="I122">
            <v>81089</v>
          </cell>
          <cell r="M122">
            <v>0</v>
          </cell>
          <cell r="N122">
            <v>81089</v>
          </cell>
        </row>
        <row r="124">
          <cell r="I124">
            <v>8000</v>
          </cell>
          <cell r="M124">
            <v>0</v>
          </cell>
          <cell r="N124">
            <v>8000</v>
          </cell>
        </row>
        <row r="126">
          <cell r="I126">
            <v>2756756</v>
          </cell>
          <cell r="M126">
            <v>0</v>
          </cell>
          <cell r="N126">
            <v>2756756</v>
          </cell>
        </row>
        <row r="127">
          <cell r="I127">
            <v>2721756</v>
          </cell>
          <cell r="M127">
            <v>0</v>
          </cell>
          <cell r="N127">
            <v>2721756</v>
          </cell>
        </row>
        <row r="128">
          <cell r="I128">
            <v>35000</v>
          </cell>
          <cell r="M128">
            <v>0</v>
          </cell>
          <cell r="N128">
            <v>35000</v>
          </cell>
        </row>
        <row r="130">
          <cell r="I130">
            <v>3100</v>
          </cell>
          <cell r="M130">
            <v>0</v>
          </cell>
          <cell r="N130">
            <v>3100</v>
          </cell>
        </row>
        <row r="131">
          <cell r="I131">
            <v>3100</v>
          </cell>
          <cell r="M131">
            <v>0</v>
          </cell>
          <cell r="N131">
            <v>3100</v>
          </cell>
        </row>
        <row r="133">
          <cell r="I133">
            <v>270</v>
          </cell>
          <cell r="M133">
            <v>0</v>
          </cell>
          <cell r="N133">
            <v>270</v>
          </cell>
        </row>
        <row r="135">
          <cell r="I135">
            <v>270</v>
          </cell>
          <cell r="M135">
            <v>0</v>
          </cell>
          <cell r="N135">
            <v>270</v>
          </cell>
        </row>
        <row r="137">
          <cell r="I137">
            <v>5484762</v>
          </cell>
          <cell r="M137">
            <v>0</v>
          </cell>
          <cell r="N137">
            <v>5484762</v>
          </cell>
        </row>
        <row r="138">
          <cell r="I138">
            <v>4743740</v>
          </cell>
          <cell r="M138">
            <v>0</v>
          </cell>
          <cell r="N138">
            <v>4743740</v>
          </cell>
        </row>
        <row r="139">
          <cell r="I139">
            <v>4743740</v>
          </cell>
          <cell r="M139">
            <v>0</v>
          </cell>
          <cell r="N139">
            <v>4743740</v>
          </cell>
        </row>
        <row r="141">
          <cell r="I141">
            <v>669356</v>
          </cell>
          <cell r="M141">
            <v>0</v>
          </cell>
          <cell r="N141">
            <v>669356</v>
          </cell>
        </row>
        <row r="142">
          <cell r="I142">
            <v>669356</v>
          </cell>
          <cell r="M142">
            <v>0</v>
          </cell>
          <cell r="N142">
            <v>669356</v>
          </cell>
        </row>
        <row r="144">
          <cell r="I144">
            <v>50000</v>
          </cell>
          <cell r="M144">
            <v>0</v>
          </cell>
          <cell r="N144">
            <v>50000</v>
          </cell>
        </row>
        <row r="145">
          <cell r="I145">
            <v>50000</v>
          </cell>
          <cell r="M145">
            <v>0</v>
          </cell>
          <cell r="N145">
            <v>50000</v>
          </cell>
        </row>
        <row r="147">
          <cell r="I147">
            <v>21666</v>
          </cell>
          <cell r="M147">
            <v>0</v>
          </cell>
          <cell r="N147">
            <v>21666</v>
          </cell>
        </row>
        <row r="148">
          <cell r="I148">
            <v>21666</v>
          </cell>
          <cell r="M148">
            <v>0</v>
          </cell>
          <cell r="N148">
            <v>21666</v>
          </cell>
        </row>
        <row r="150">
          <cell r="I150">
            <v>360846</v>
          </cell>
          <cell r="M150">
            <v>63000</v>
          </cell>
          <cell r="N150">
            <v>423846</v>
          </cell>
        </row>
        <row r="151">
          <cell r="I151">
            <v>44102</v>
          </cell>
          <cell r="M151">
            <v>63000</v>
          </cell>
          <cell r="N151">
            <v>107102</v>
          </cell>
        </row>
        <row r="154">
          <cell r="I154">
            <v>20246</v>
          </cell>
          <cell r="M154">
            <v>0</v>
          </cell>
          <cell r="N154">
            <v>20246</v>
          </cell>
        </row>
        <row r="156">
          <cell r="I156">
            <v>23856</v>
          </cell>
          <cell r="M156">
            <v>0</v>
          </cell>
          <cell r="N156">
            <v>23856</v>
          </cell>
        </row>
        <row r="158">
          <cell r="I158">
            <v>0</v>
          </cell>
          <cell r="M158">
            <v>63000</v>
          </cell>
          <cell r="N158">
            <v>63000</v>
          </cell>
        </row>
        <row r="163">
          <cell r="I163">
            <v>5000</v>
          </cell>
          <cell r="M163">
            <v>0</v>
          </cell>
          <cell r="N163">
            <v>5000</v>
          </cell>
        </row>
        <row r="164">
          <cell r="I164">
            <v>5000</v>
          </cell>
          <cell r="M164">
            <v>0</v>
          </cell>
          <cell r="N164">
            <v>5000</v>
          </cell>
        </row>
        <row r="166">
          <cell r="I166">
            <v>860</v>
          </cell>
          <cell r="M166">
            <v>0</v>
          </cell>
          <cell r="N166">
            <v>860</v>
          </cell>
        </row>
        <row r="167">
          <cell r="I167">
            <v>860</v>
          </cell>
          <cell r="M167">
            <v>0</v>
          </cell>
          <cell r="N167">
            <v>860</v>
          </cell>
        </row>
        <row r="169">
          <cell r="I169">
            <v>310884</v>
          </cell>
          <cell r="M169">
            <v>0</v>
          </cell>
          <cell r="N169">
            <v>310884</v>
          </cell>
        </row>
        <row r="170">
          <cell r="I170">
            <v>310884</v>
          </cell>
          <cell r="M170">
            <v>0</v>
          </cell>
          <cell r="N170">
            <v>310884</v>
          </cell>
        </row>
        <row r="172">
          <cell r="I172">
            <v>1789721</v>
          </cell>
          <cell r="M172">
            <v>0</v>
          </cell>
          <cell r="N172">
            <v>1789721</v>
          </cell>
        </row>
        <row r="174">
          <cell r="I174">
            <v>1653700</v>
          </cell>
          <cell r="M174">
            <v>0</v>
          </cell>
          <cell r="N174">
            <v>1653700</v>
          </cell>
        </row>
        <row r="177">
          <cell r="I177">
            <v>1653700</v>
          </cell>
          <cell r="M177">
            <v>0</v>
          </cell>
          <cell r="N177">
            <v>1653700</v>
          </cell>
        </row>
        <row r="181">
          <cell r="I181">
            <v>2802</v>
          </cell>
          <cell r="M181">
            <v>0</v>
          </cell>
          <cell r="N181">
            <v>2802</v>
          </cell>
        </row>
        <row r="184">
          <cell r="I184">
            <v>800</v>
          </cell>
          <cell r="M184">
            <v>0</v>
          </cell>
          <cell r="N184">
            <v>800</v>
          </cell>
        </row>
        <row r="186">
          <cell r="I186">
            <v>2002</v>
          </cell>
          <cell r="M186">
            <v>0</v>
          </cell>
          <cell r="N186">
            <v>2002</v>
          </cell>
        </row>
        <row r="188">
          <cell r="I188">
            <v>28433</v>
          </cell>
          <cell r="M188">
            <v>0</v>
          </cell>
          <cell r="N188">
            <v>28433</v>
          </cell>
        </row>
        <row r="190">
          <cell r="I190">
            <v>28433</v>
          </cell>
          <cell r="M190">
            <v>0</v>
          </cell>
          <cell r="N190">
            <v>28433</v>
          </cell>
        </row>
        <row r="192">
          <cell r="I192">
            <v>22105</v>
          </cell>
          <cell r="M192">
            <v>0</v>
          </cell>
          <cell r="N192">
            <v>22105</v>
          </cell>
        </row>
        <row r="194">
          <cell r="I194">
            <v>22105</v>
          </cell>
          <cell r="M194">
            <v>0</v>
          </cell>
          <cell r="N194">
            <v>22105</v>
          </cell>
        </row>
        <row r="196">
          <cell r="I196">
            <v>41956</v>
          </cell>
          <cell r="M196">
            <v>0</v>
          </cell>
          <cell r="N196">
            <v>41956</v>
          </cell>
        </row>
        <row r="198">
          <cell r="I198">
            <v>41956</v>
          </cell>
          <cell r="M198">
            <v>0</v>
          </cell>
          <cell r="N198">
            <v>41956</v>
          </cell>
        </row>
        <row r="200">
          <cell r="I200">
            <v>13975</v>
          </cell>
          <cell r="M200">
            <v>0</v>
          </cell>
          <cell r="N200">
            <v>13975</v>
          </cell>
        </row>
        <row r="201">
          <cell r="I201">
            <v>13975</v>
          </cell>
          <cell r="M201">
            <v>0</v>
          </cell>
          <cell r="N201">
            <v>13975</v>
          </cell>
        </row>
        <row r="203">
          <cell r="I203">
            <v>26750</v>
          </cell>
          <cell r="M203">
            <v>0</v>
          </cell>
          <cell r="N203">
            <v>26750</v>
          </cell>
        </row>
        <row r="204">
          <cell r="I204">
            <v>11750</v>
          </cell>
          <cell r="M204">
            <v>0</v>
          </cell>
          <cell r="N204">
            <v>11750</v>
          </cell>
        </row>
        <row r="206">
          <cell r="I206">
            <v>15000</v>
          </cell>
          <cell r="M206">
            <v>0</v>
          </cell>
          <cell r="N206">
            <v>15000</v>
          </cell>
        </row>
        <row r="208">
          <cell r="I208">
            <v>109289.83</v>
          </cell>
          <cell r="M208">
            <v>0</v>
          </cell>
          <cell r="N208">
            <v>109289.83</v>
          </cell>
        </row>
        <row r="209">
          <cell r="I209">
            <v>109289.83</v>
          </cell>
          <cell r="M209">
            <v>0</v>
          </cell>
          <cell r="N209">
            <v>109289.83</v>
          </cell>
        </row>
        <row r="210">
          <cell r="I210">
            <v>103794.81</v>
          </cell>
          <cell r="M210">
            <v>0</v>
          </cell>
          <cell r="N210">
            <v>103794.81</v>
          </cell>
        </row>
        <row r="211">
          <cell r="I211">
            <v>5495.02</v>
          </cell>
          <cell r="M211">
            <v>0</v>
          </cell>
          <cell r="N211">
            <v>5495.02</v>
          </cell>
        </row>
        <row r="213">
          <cell r="I213">
            <v>130362</v>
          </cell>
          <cell r="M213">
            <v>0</v>
          </cell>
          <cell r="N213">
            <v>130362</v>
          </cell>
        </row>
        <row r="214">
          <cell r="I214">
            <v>42639</v>
          </cell>
          <cell r="M214">
            <v>0</v>
          </cell>
          <cell r="N214">
            <v>42639</v>
          </cell>
        </row>
        <row r="216">
          <cell r="I216">
            <v>42639</v>
          </cell>
          <cell r="M216">
            <v>0</v>
          </cell>
          <cell r="N216">
            <v>42639</v>
          </cell>
        </row>
        <row r="218">
          <cell r="I218">
            <v>80932</v>
          </cell>
          <cell r="M218">
            <v>0</v>
          </cell>
          <cell r="N218">
            <v>80932</v>
          </cell>
        </row>
        <row r="219">
          <cell r="I219">
            <v>35000</v>
          </cell>
          <cell r="M219">
            <v>0</v>
          </cell>
          <cell r="N219">
            <v>35000</v>
          </cell>
        </row>
        <row r="221">
          <cell r="I221">
            <v>45932</v>
          </cell>
          <cell r="M221">
            <v>0</v>
          </cell>
          <cell r="N221">
            <v>45932</v>
          </cell>
        </row>
        <row r="223">
          <cell r="I223">
            <v>6791</v>
          </cell>
          <cell r="M223">
            <v>0</v>
          </cell>
          <cell r="N223">
            <v>6791</v>
          </cell>
        </row>
        <row r="226">
          <cell r="I226">
            <v>6791</v>
          </cell>
          <cell r="M226">
            <v>0</v>
          </cell>
          <cell r="N226">
            <v>6791</v>
          </cell>
        </row>
        <row r="228">
          <cell r="I228">
            <v>110463</v>
          </cell>
          <cell r="M228">
            <v>0</v>
          </cell>
          <cell r="N228">
            <v>110463</v>
          </cell>
        </row>
        <row r="229">
          <cell r="I229">
            <v>75000</v>
          </cell>
          <cell r="M229">
            <v>0</v>
          </cell>
          <cell r="N229">
            <v>75000</v>
          </cell>
        </row>
        <row r="230">
          <cell r="I230">
            <v>75000</v>
          </cell>
          <cell r="M230">
            <v>0</v>
          </cell>
          <cell r="N230">
            <v>75000</v>
          </cell>
        </row>
        <row r="232">
          <cell r="I232">
            <v>31463</v>
          </cell>
          <cell r="M232">
            <v>0</v>
          </cell>
          <cell r="N232">
            <v>31463</v>
          </cell>
        </row>
        <row r="233">
          <cell r="I233">
            <v>18000</v>
          </cell>
          <cell r="M233">
            <v>0</v>
          </cell>
          <cell r="N233">
            <v>18000</v>
          </cell>
        </row>
        <row r="234">
          <cell r="I234">
            <v>13463</v>
          </cell>
          <cell r="M234">
            <v>0</v>
          </cell>
          <cell r="N234">
            <v>13463</v>
          </cell>
        </row>
        <row r="236">
          <cell r="I236">
            <v>4000</v>
          </cell>
          <cell r="M236">
            <v>0</v>
          </cell>
          <cell r="N236">
            <v>4000</v>
          </cell>
        </row>
        <row r="237">
          <cell r="I237">
            <v>4000</v>
          </cell>
          <cell r="M237">
            <v>0</v>
          </cell>
          <cell r="N237">
            <v>4000</v>
          </cell>
        </row>
        <row r="243">
          <cell r="I243">
            <v>0</v>
          </cell>
          <cell r="M243">
            <v>281765</v>
          </cell>
          <cell r="N243">
            <v>281765</v>
          </cell>
        </row>
        <row r="244">
          <cell r="I244">
            <v>0</v>
          </cell>
          <cell r="M244">
            <v>281765</v>
          </cell>
          <cell r="N244">
            <v>281765</v>
          </cell>
        </row>
        <row r="245">
          <cell r="I245">
            <v>0</v>
          </cell>
          <cell r="M245">
            <v>281765</v>
          </cell>
          <cell r="N245">
            <v>281765</v>
          </cell>
        </row>
        <row r="251">
          <cell r="I251">
            <v>14970192</v>
          </cell>
          <cell r="M251">
            <v>1333811.8900000001</v>
          </cell>
          <cell r="N251">
            <v>16304003.89</v>
          </cell>
        </row>
        <row r="252">
          <cell r="I252">
            <v>2240480.83</v>
          </cell>
          <cell r="M252">
            <v>1022571.89</v>
          </cell>
          <cell r="N252">
            <v>3263052.72</v>
          </cell>
        </row>
        <row r="253">
          <cell r="I253">
            <v>1909268</v>
          </cell>
          <cell r="N253">
            <v>1909268</v>
          </cell>
        </row>
        <row r="254">
          <cell r="I254">
            <v>45932</v>
          </cell>
          <cell r="N254">
            <v>45932</v>
          </cell>
        </row>
        <row r="255">
          <cell r="I255">
            <v>109289.83</v>
          </cell>
          <cell r="M255">
            <v>933171.89</v>
          </cell>
          <cell r="N255">
            <v>1042461.72</v>
          </cell>
        </row>
        <row r="256">
          <cell r="I256">
            <v>81089</v>
          </cell>
          <cell r="N256">
            <v>81089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01"/>
  <sheetViews>
    <sheetView tabSelected="1" zoomScalePageLayoutView="0" workbookViewId="0" topLeftCell="A225">
      <selection activeCell="D254" sqref="D254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4.00390625" style="3" customWidth="1"/>
    <col min="15" max="16384" width="9.140625" style="3" customWidth="1"/>
  </cols>
  <sheetData>
    <row r="1" ht="15">
      <c r="L1" s="3" t="s">
        <v>0</v>
      </c>
    </row>
    <row r="2" ht="15">
      <c r="L2" s="5" t="s">
        <v>1</v>
      </c>
    </row>
    <row r="3" ht="15">
      <c r="L3" s="6" t="s">
        <v>2</v>
      </c>
    </row>
    <row r="4" ht="15">
      <c r="Q4" s="7"/>
    </row>
    <row r="5" ht="18.75">
      <c r="F5" s="8" t="s">
        <v>3</v>
      </c>
    </row>
    <row r="7" spans="5:14" ht="15">
      <c r="E7" s="9"/>
      <c r="N7" s="10" t="s">
        <v>4</v>
      </c>
    </row>
    <row r="8" spans="1:14" ht="17.25" customHeight="1">
      <c r="A8" s="63" t="s">
        <v>5</v>
      </c>
      <c r="B8" s="63" t="s">
        <v>6</v>
      </c>
      <c r="C8" s="65" t="s">
        <v>7</v>
      </c>
      <c r="D8" s="66" t="s">
        <v>8</v>
      </c>
      <c r="E8" s="54" t="s">
        <v>9</v>
      </c>
      <c r="F8" s="55"/>
      <c r="G8" s="55"/>
      <c r="H8" s="55"/>
      <c r="I8" s="55"/>
      <c r="J8" s="55"/>
      <c r="K8" s="55"/>
      <c r="L8" s="55"/>
      <c r="M8" s="55"/>
      <c r="N8" s="55"/>
    </row>
    <row r="9" spans="1:14" ht="12.75">
      <c r="A9" s="64"/>
      <c r="B9" s="64"/>
      <c r="C9" s="64"/>
      <c r="D9" s="64"/>
      <c r="E9" s="56" t="s">
        <v>10</v>
      </c>
      <c r="F9" s="58" t="s">
        <v>11</v>
      </c>
      <c r="G9" s="59"/>
      <c r="H9" s="59"/>
      <c r="I9" s="59"/>
      <c r="J9" s="59"/>
      <c r="K9" s="59"/>
      <c r="L9" s="59"/>
      <c r="M9" s="60"/>
      <c r="N9" s="61" t="s">
        <v>12</v>
      </c>
    </row>
    <row r="10" spans="1:14" ht="47.25" customHeight="1">
      <c r="A10" s="64"/>
      <c r="B10" s="64"/>
      <c r="C10" s="64"/>
      <c r="D10" s="64"/>
      <c r="E10" s="57"/>
      <c r="F10" s="11" t="s">
        <v>13</v>
      </c>
      <c r="G10" s="11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2" t="s">
        <v>19</v>
      </c>
      <c r="M10" s="12" t="s">
        <v>20</v>
      </c>
      <c r="N10" s="62"/>
    </row>
    <row r="11" spans="1:14" s="4" customFormat="1" ht="10.5" customHeight="1">
      <c r="A11" s="13">
        <v>1</v>
      </c>
      <c r="B11" s="13">
        <v>2</v>
      </c>
      <c r="C11" s="13">
        <v>3</v>
      </c>
      <c r="D11" s="13">
        <v>4</v>
      </c>
      <c r="E11" s="14">
        <v>5</v>
      </c>
      <c r="F11" s="14">
        <v>6</v>
      </c>
      <c r="G11" s="14">
        <v>7</v>
      </c>
      <c r="H11" s="14">
        <v>8</v>
      </c>
      <c r="I11" s="15">
        <v>9</v>
      </c>
      <c r="J11" s="16">
        <v>10</v>
      </c>
      <c r="K11" s="14">
        <v>11</v>
      </c>
      <c r="L11" s="14">
        <v>12</v>
      </c>
      <c r="M11" s="15">
        <v>13</v>
      </c>
      <c r="N11" s="16">
        <v>14</v>
      </c>
    </row>
    <row r="12" spans="1:14" ht="15.75" customHeight="1">
      <c r="A12" s="17" t="s">
        <v>21</v>
      </c>
      <c r="B12" s="17"/>
      <c r="C12" s="17"/>
      <c r="D12" s="18" t="s">
        <v>22</v>
      </c>
      <c r="E12" s="19">
        <f>'[1]15.07.2010r.'!N12</f>
        <v>622731</v>
      </c>
      <c r="F12" s="19">
        <f>'[1]15.07.2010r.'!I12</f>
        <v>622731</v>
      </c>
      <c r="G12" s="19">
        <f>G13+G16</f>
        <v>0</v>
      </c>
      <c r="H12" s="19">
        <f>H16+H13</f>
        <v>0</v>
      </c>
      <c r="I12" s="19">
        <f>F12+G12-H12</f>
        <v>622731</v>
      </c>
      <c r="J12" s="19">
        <f>'[1]15.07.2010r.'!M12</f>
        <v>0</v>
      </c>
      <c r="K12" s="19">
        <f>K13</f>
        <v>0</v>
      </c>
      <c r="L12" s="19">
        <f>L13</f>
        <v>0</v>
      </c>
      <c r="M12" s="19">
        <f>J12+K12-L12</f>
        <v>0</v>
      </c>
      <c r="N12" s="19">
        <f>I12+M12</f>
        <v>622731</v>
      </c>
    </row>
    <row r="13" spans="1:14" ht="15" customHeight="1">
      <c r="A13" s="20"/>
      <c r="B13" s="21" t="s">
        <v>23</v>
      </c>
      <c r="C13" s="21"/>
      <c r="D13" s="22" t="s">
        <v>24</v>
      </c>
      <c r="E13" s="19">
        <f>'[1]15.07.2010r.'!N13</f>
        <v>450000</v>
      </c>
      <c r="F13" s="19">
        <f>'[1]15.07.2010r.'!I13</f>
        <v>450000</v>
      </c>
      <c r="G13" s="23">
        <f>SUM(G14)</f>
        <v>0</v>
      </c>
      <c r="H13" s="23">
        <f>SUM(H14)</f>
        <v>0</v>
      </c>
      <c r="I13" s="19">
        <f>F13+G13-H13</f>
        <v>450000</v>
      </c>
      <c r="J13" s="19">
        <f>'[1]15.07.2010r.'!M13</f>
        <v>0</v>
      </c>
      <c r="K13" s="23"/>
      <c r="L13" s="23"/>
      <c r="M13" s="19">
        <f>J13+K13-L13</f>
        <v>0</v>
      </c>
      <c r="N13" s="19">
        <f>I13+M13</f>
        <v>450000</v>
      </c>
    </row>
    <row r="14" spans="1:14" ht="12.75" customHeight="1">
      <c r="A14" s="20"/>
      <c r="B14" s="20"/>
      <c r="C14" s="24" t="s">
        <v>25</v>
      </c>
      <c r="D14" s="25" t="s">
        <v>26</v>
      </c>
      <c r="E14" s="19">
        <f>'[1]15.07.2010r.'!N14</f>
        <v>450000</v>
      </c>
      <c r="F14" s="19">
        <f>'[1]15.07.2010r.'!I14</f>
        <v>450000</v>
      </c>
      <c r="G14" s="26"/>
      <c r="H14" s="26"/>
      <c r="I14" s="19">
        <f>F14+G14-H14</f>
        <v>450000</v>
      </c>
      <c r="J14" s="19">
        <f>'[1]15.07.2010r.'!M14</f>
        <v>0</v>
      </c>
      <c r="K14" s="26"/>
      <c r="L14" s="26"/>
      <c r="M14" s="19">
        <f>J14+K14-L14</f>
        <v>0</v>
      </c>
      <c r="N14" s="19">
        <f>I14+M14</f>
        <v>450000</v>
      </c>
    </row>
    <row r="15" spans="1:14" ht="12.75" customHeight="1">
      <c r="A15" s="20"/>
      <c r="B15" s="20"/>
      <c r="C15" s="24"/>
      <c r="D15" s="25"/>
      <c r="E15" s="19"/>
      <c r="F15" s="19"/>
      <c r="G15" s="26"/>
      <c r="H15" s="26"/>
      <c r="I15" s="19"/>
      <c r="J15" s="19"/>
      <c r="K15" s="26"/>
      <c r="L15" s="26"/>
      <c r="M15" s="19"/>
      <c r="N15" s="19"/>
    </row>
    <row r="16" spans="1:14" ht="15" customHeight="1">
      <c r="A16" s="20"/>
      <c r="B16" s="27" t="s">
        <v>27</v>
      </c>
      <c r="C16" s="21"/>
      <c r="D16" s="28" t="s">
        <v>28</v>
      </c>
      <c r="E16" s="19">
        <f>'[1]15.07.2010r.'!N16</f>
        <v>172731</v>
      </c>
      <c r="F16" s="19">
        <f>'[1]15.07.2010r.'!I16</f>
        <v>172731</v>
      </c>
      <c r="G16" s="23">
        <f>SUM(G17:G19)</f>
        <v>0</v>
      </c>
      <c r="H16" s="23">
        <f>SUM(H17:H19)</f>
        <v>0</v>
      </c>
      <c r="I16" s="19">
        <f>F16+G16-H16</f>
        <v>172731</v>
      </c>
      <c r="J16" s="19">
        <f>'[1]15.07.2010r.'!M16</f>
        <v>0</v>
      </c>
      <c r="K16" s="23"/>
      <c r="L16" s="23"/>
      <c r="M16" s="19">
        <f>J16+K16-L16</f>
        <v>0</v>
      </c>
      <c r="N16" s="19">
        <f>I16+M16</f>
        <v>172731</v>
      </c>
    </row>
    <row r="17" spans="1:14" ht="12.75" customHeight="1">
      <c r="A17" s="20"/>
      <c r="B17" s="29"/>
      <c r="C17" s="29"/>
      <c r="D17" s="30" t="s">
        <v>29</v>
      </c>
      <c r="E17" s="19"/>
      <c r="F17" s="19"/>
      <c r="G17" s="26"/>
      <c r="H17" s="26"/>
      <c r="I17" s="19"/>
      <c r="J17" s="19"/>
      <c r="K17" s="26"/>
      <c r="L17" s="26"/>
      <c r="M17" s="19"/>
      <c r="N17" s="19"/>
    </row>
    <row r="18" spans="1:14" ht="12.75" customHeight="1">
      <c r="A18" s="20"/>
      <c r="B18" s="20"/>
      <c r="C18" s="20"/>
      <c r="D18" s="30" t="s">
        <v>30</v>
      </c>
      <c r="E18" s="19"/>
      <c r="F18" s="19"/>
      <c r="G18" s="26"/>
      <c r="H18" s="26"/>
      <c r="I18" s="19"/>
      <c r="J18" s="19"/>
      <c r="K18" s="26"/>
      <c r="L18" s="26"/>
      <c r="M18" s="19"/>
      <c r="N18" s="19"/>
    </row>
    <row r="19" spans="1:14" ht="12.75">
      <c r="A19" s="20"/>
      <c r="B19" s="20"/>
      <c r="C19" s="20">
        <v>2010</v>
      </c>
      <c r="D19" s="30" t="s">
        <v>31</v>
      </c>
      <c r="E19" s="19">
        <f>'[1]15.07.2010r.'!N19</f>
        <v>172731</v>
      </c>
      <c r="F19" s="19">
        <f>'[1]15.07.2010r.'!I19</f>
        <v>172731</v>
      </c>
      <c r="G19" s="26"/>
      <c r="H19" s="26"/>
      <c r="I19" s="19">
        <f>F19+G19-H19</f>
        <v>172731</v>
      </c>
      <c r="J19" s="19">
        <f>'[1]15.07.2010r.'!M19</f>
        <v>0</v>
      </c>
      <c r="K19" s="26"/>
      <c r="L19" s="26"/>
      <c r="M19" s="19">
        <f>J19+K19-L19</f>
        <v>0</v>
      </c>
      <c r="N19" s="19">
        <f>I19+M19</f>
        <v>172731</v>
      </c>
    </row>
    <row r="20" spans="1:14" ht="12.75" customHeight="1">
      <c r="A20" s="20"/>
      <c r="B20" s="20"/>
      <c r="C20" s="24"/>
      <c r="D20" s="25"/>
      <c r="E20" s="19"/>
      <c r="F20" s="19"/>
      <c r="G20" s="26"/>
      <c r="H20" s="26"/>
      <c r="I20" s="19"/>
      <c r="J20" s="19"/>
      <c r="K20" s="26"/>
      <c r="L20" s="26"/>
      <c r="M20" s="19"/>
      <c r="N20" s="19"/>
    </row>
    <row r="21" spans="1:52" ht="14.25">
      <c r="A21" s="17" t="s">
        <v>32</v>
      </c>
      <c r="B21" s="17"/>
      <c r="C21" s="17"/>
      <c r="D21" s="18" t="s">
        <v>33</v>
      </c>
      <c r="E21" s="19">
        <f>'[1]15.07.2010r.'!N21</f>
        <v>5501.17</v>
      </c>
      <c r="F21" s="19">
        <f>'[1]15.07.2010r.'!I21</f>
        <v>5501.17</v>
      </c>
      <c r="G21" s="19">
        <f>G22</f>
        <v>0</v>
      </c>
      <c r="H21" s="19">
        <f>H22</f>
        <v>0</v>
      </c>
      <c r="I21" s="19">
        <f>F21+G21-H21</f>
        <v>5501.17</v>
      </c>
      <c r="J21" s="19">
        <f>'[1]15.07.2010r.'!M21</f>
        <v>0</v>
      </c>
      <c r="K21" s="19">
        <f>K22</f>
        <v>0</v>
      </c>
      <c r="L21" s="19">
        <f>L22</f>
        <v>0</v>
      </c>
      <c r="M21" s="19">
        <f aca="true" t="shared" si="0" ref="M21:M36">J21+K21-L21</f>
        <v>0</v>
      </c>
      <c r="N21" s="19">
        <f>I21+M21</f>
        <v>5501.17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3"/>
      <c r="AY21" s="33"/>
      <c r="AZ21" s="33"/>
    </row>
    <row r="22" spans="1:14" ht="12.75">
      <c r="A22" s="20"/>
      <c r="B22" s="21" t="s">
        <v>34</v>
      </c>
      <c r="C22" s="21"/>
      <c r="D22" s="28" t="s">
        <v>35</v>
      </c>
      <c r="E22" s="19">
        <f>'[1]15.07.2010r.'!N22</f>
        <v>5501.17</v>
      </c>
      <c r="F22" s="19">
        <f>'[1]15.07.2010r.'!I22</f>
        <v>5501.17</v>
      </c>
      <c r="G22" s="23">
        <f>SUM(G23:G26)</f>
        <v>0</v>
      </c>
      <c r="H22" s="23">
        <f>SUM(H23:H26)</f>
        <v>0</v>
      </c>
      <c r="I22" s="19">
        <f>F22+G22-H22</f>
        <v>5501.17</v>
      </c>
      <c r="J22" s="19">
        <f>'[1]15.07.2010r.'!M22</f>
        <v>0</v>
      </c>
      <c r="K22" s="23"/>
      <c r="L22" s="23"/>
      <c r="M22" s="19">
        <f t="shared" si="0"/>
        <v>0</v>
      </c>
      <c r="N22" s="19">
        <f>I22+M22</f>
        <v>5501.17</v>
      </c>
    </row>
    <row r="23" spans="1:14" ht="12.75">
      <c r="A23" s="20"/>
      <c r="B23" s="20"/>
      <c r="C23" s="20"/>
      <c r="D23" s="30" t="s">
        <v>36</v>
      </c>
      <c r="E23" s="19"/>
      <c r="F23" s="19"/>
      <c r="G23" s="26"/>
      <c r="H23" s="26"/>
      <c r="I23" s="19"/>
      <c r="J23" s="19"/>
      <c r="K23" s="26"/>
      <c r="L23" s="26"/>
      <c r="M23" s="19"/>
      <c r="N23" s="19"/>
    </row>
    <row r="24" spans="1:14" ht="12.75">
      <c r="A24" s="20"/>
      <c r="B24" s="20"/>
      <c r="C24" s="20"/>
      <c r="D24" s="30" t="s">
        <v>37</v>
      </c>
      <c r="E24" s="19"/>
      <c r="F24" s="19"/>
      <c r="G24" s="26"/>
      <c r="H24" s="26"/>
      <c r="I24" s="19"/>
      <c r="J24" s="19"/>
      <c r="K24" s="26"/>
      <c r="L24" s="26"/>
      <c r="M24" s="19"/>
      <c r="N24" s="19"/>
    </row>
    <row r="25" spans="1:14" ht="12.75">
      <c r="A25" s="20"/>
      <c r="B25" s="20"/>
      <c r="C25" s="20" t="s">
        <v>38</v>
      </c>
      <c r="D25" s="30" t="s">
        <v>39</v>
      </c>
      <c r="E25" s="19">
        <f>'[1]15.07.2010r.'!N25</f>
        <v>2000</v>
      </c>
      <c r="F25" s="19">
        <f>'[1]15.07.2010r.'!I25</f>
        <v>2000</v>
      </c>
      <c r="G25" s="26"/>
      <c r="H25" s="26"/>
      <c r="I25" s="19">
        <f>F25+G25-H25</f>
        <v>2000</v>
      </c>
      <c r="J25" s="19">
        <f>'[1]15.07.2010r.'!M25</f>
        <v>0</v>
      </c>
      <c r="K25" s="26"/>
      <c r="L25" s="26"/>
      <c r="M25" s="19">
        <f t="shared" si="0"/>
        <v>0</v>
      </c>
      <c r="N25" s="19">
        <f>I25+M25</f>
        <v>2000</v>
      </c>
    </row>
    <row r="26" spans="1:14" ht="12.75">
      <c r="A26" s="20"/>
      <c r="B26" s="20"/>
      <c r="C26" s="20" t="s">
        <v>40</v>
      </c>
      <c r="D26" s="30" t="s">
        <v>41</v>
      </c>
      <c r="E26" s="19">
        <f>'[1]15.07.2010r.'!N26</f>
        <v>3501.17</v>
      </c>
      <c r="F26" s="19">
        <f>'[1]15.07.2010r.'!I26</f>
        <v>3501.17</v>
      </c>
      <c r="G26" s="26"/>
      <c r="H26" s="26"/>
      <c r="I26" s="19">
        <f>F26+G26-H26</f>
        <v>3501.17</v>
      </c>
      <c r="J26" s="19">
        <f>'[1]15.07.2010r.'!M26</f>
        <v>0</v>
      </c>
      <c r="K26" s="26"/>
      <c r="L26" s="26"/>
      <c r="M26" s="19">
        <f t="shared" si="0"/>
        <v>0</v>
      </c>
      <c r="N26" s="19">
        <f>I26+M26</f>
        <v>3501.17</v>
      </c>
    </row>
    <row r="27" spans="1:14" ht="12.75">
      <c r="A27" s="20"/>
      <c r="B27" s="20"/>
      <c r="C27" s="20"/>
      <c r="D27" s="30"/>
      <c r="E27" s="19"/>
      <c r="F27" s="19"/>
      <c r="G27" s="26"/>
      <c r="H27" s="26"/>
      <c r="I27" s="19"/>
      <c r="J27" s="19"/>
      <c r="K27" s="26"/>
      <c r="L27" s="26"/>
      <c r="M27" s="19"/>
      <c r="N27" s="19"/>
    </row>
    <row r="28" spans="1:14" ht="12.75">
      <c r="A28" s="17">
        <v>600</v>
      </c>
      <c r="B28" s="17"/>
      <c r="C28" s="17"/>
      <c r="D28" s="18" t="s">
        <v>42</v>
      </c>
      <c r="E28" s="19">
        <f>'[1]15.07.2010r.'!N28</f>
        <v>164523.06</v>
      </c>
      <c r="F28" s="19">
        <f>'[1]15.07.2010r.'!I28</f>
        <v>0</v>
      </c>
      <c r="G28" s="19"/>
      <c r="H28" s="19"/>
      <c r="I28" s="19">
        <f>F28+G28-H28</f>
        <v>0</v>
      </c>
      <c r="J28" s="19">
        <f>'[1]15.07.2010r.'!M28</f>
        <v>164523.06</v>
      </c>
      <c r="K28" s="19">
        <f>K32+K29</f>
        <v>0</v>
      </c>
      <c r="L28" s="19">
        <f>L32+L29</f>
        <v>0</v>
      </c>
      <c r="M28" s="19">
        <f t="shared" si="0"/>
        <v>164523.06</v>
      </c>
      <c r="N28" s="19">
        <f>I28+M28</f>
        <v>164523.06</v>
      </c>
    </row>
    <row r="29" spans="1:14" s="4" customFormat="1" ht="12.75">
      <c r="A29" s="34"/>
      <c r="B29" s="34">
        <v>60014</v>
      </c>
      <c r="C29" s="29"/>
      <c r="D29" s="28" t="s">
        <v>43</v>
      </c>
      <c r="E29" s="19">
        <f>'[1]15.07.2010r.'!N29</f>
        <v>27066.05</v>
      </c>
      <c r="F29" s="19">
        <f>'[1]15.07.2010r.'!I29</f>
        <v>0</v>
      </c>
      <c r="G29" s="35"/>
      <c r="H29" s="35"/>
      <c r="I29" s="19">
        <f>F29+G29-H29</f>
        <v>0</v>
      </c>
      <c r="J29" s="19">
        <f>'[1]15.07.2010r.'!M29</f>
        <v>27066.05</v>
      </c>
      <c r="K29" s="35">
        <f>SUM(K30)</f>
        <v>0</v>
      </c>
      <c r="L29" s="35"/>
      <c r="M29" s="19">
        <f t="shared" si="0"/>
        <v>27066.05</v>
      </c>
      <c r="N29" s="19">
        <f>I29+M29</f>
        <v>27066.05</v>
      </c>
    </row>
    <row r="30" spans="1:14" s="4" customFormat="1" ht="38.25">
      <c r="A30" s="34"/>
      <c r="B30" s="34"/>
      <c r="C30" s="29">
        <v>6208</v>
      </c>
      <c r="D30" s="36" t="s">
        <v>44</v>
      </c>
      <c r="E30" s="19">
        <f>'[1]15.07.2010r.'!N30</f>
        <v>27066.05</v>
      </c>
      <c r="F30" s="19">
        <f>'[1]15.07.2010r.'!I30</f>
        <v>0</v>
      </c>
      <c r="G30" s="35"/>
      <c r="H30" s="35"/>
      <c r="I30" s="19">
        <f>F30+G30-H30</f>
        <v>0</v>
      </c>
      <c r="J30" s="19">
        <f>'[1]15.07.2010r.'!M30</f>
        <v>27066.05</v>
      </c>
      <c r="K30" s="37"/>
      <c r="L30" s="35"/>
      <c r="M30" s="19">
        <f t="shared" si="0"/>
        <v>27066.05</v>
      </c>
      <c r="N30" s="19">
        <f>I30+M30</f>
        <v>27066.05</v>
      </c>
    </row>
    <row r="31" spans="1:14" s="4" customFormat="1" ht="12.75">
      <c r="A31" s="34"/>
      <c r="B31" s="34"/>
      <c r="C31" s="34"/>
      <c r="D31" s="38"/>
      <c r="E31" s="19"/>
      <c r="F31" s="19"/>
      <c r="G31" s="35"/>
      <c r="H31" s="35"/>
      <c r="I31" s="19"/>
      <c r="J31" s="19"/>
      <c r="K31" s="35"/>
      <c r="L31" s="35"/>
      <c r="M31" s="19"/>
      <c r="N31" s="19"/>
    </row>
    <row r="32" spans="1:14" ht="12.75">
      <c r="A32" s="20"/>
      <c r="B32" s="21">
        <v>60016</v>
      </c>
      <c r="C32" s="21"/>
      <c r="D32" s="28" t="s">
        <v>45</v>
      </c>
      <c r="E32" s="19">
        <f>'[1]15.07.2010r.'!N32</f>
        <v>137457.01</v>
      </c>
      <c r="F32" s="19">
        <f>'[1]15.07.2010r.'!I32</f>
        <v>0</v>
      </c>
      <c r="G32" s="23"/>
      <c r="H32" s="23"/>
      <c r="I32" s="19">
        <f>F32+G32-H32</f>
        <v>0</v>
      </c>
      <c r="J32" s="19">
        <f>'[1]15.07.2010r.'!M32</f>
        <v>137457.01</v>
      </c>
      <c r="K32" s="23">
        <f>SUM(K33:K36)</f>
        <v>0</v>
      </c>
      <c r="L32" s="23">
        <f>SUM(L34:L36)</f>
        <v>0</v>
      </c>
      <c r="M32" s="19">
        <f t="shared" si="0"/>
        <v>137457.01</v>
      </c>
      <c r="N32" s="19">
        <f>I32+M32</f>
        <v>137457.01</v>
      </c>
    </row>
    <row r="33" spans="1:14" ht="38.25">
      <c r="A33" s="20"/>
      <c r="B33" s="21"/>
      <c r="C33" s="29">
        <v>6208</v>
      </c>
      <c r="D33" s="36" t="s">
        <v>44</v>
      </c>
      <c r="E33" s="19">
        <f>'[1]15.07.2010r.'!N33</f>
        <v>111057.01</v>
      </c>
      <c r="F33" s="19">
        <f>'[1]15.07.2010r.'!I33</f>
        <v>0</v>
      </c>
      <c r="G33" s="23"/>
      <c r="H33" s="23"/>
      <c r="I33" s="19">
        <f>F33+G33-H33</f>
        <v>0</v>
      </c>
      <c r="J33" s="19">
        <f>'[1]15.07.2010r.'!M33</f>
        <v>111057.01</v>
      </c>
      <c r="K33" s="26"/>
      <c r="L33" s="23"/>
      <c r="M33" s="19">
        <f t="shared" si="0"/>
        <v>111057.01</v>
      </c>
      <c r="N33" s="19">
        <f>I33+M33</f>
        <v>111057.01</v>
      </c>
    </row>
    <row r="34" spans="1:14" ht="12.75">
      <c r="A34" s="20"/>
      <c r="B34" s="20"/>
      <c r="C34" s="29"/>
      <c r="D34" s="39" t="s">
        <v>46</v>
      </c>
      <c r="E34" s="19"/>
      <c r="F34" s="19"/>
      <c r="G34" s="26"/>
      <c r="H34" s="26"/>
      <c r="I34" s="19"/>
      <c r="J34" s="19"/>
      <c r="K34" s="26"/>
      <c r="L34" s="26"/>
      <c r="M34" s="19"/>
      <c r="N34" s="19"/>
    </row>
    <row r="35" spans="1:14" ht="12.75">
      <c r="A35" s="20"/>
      <c r="B35" s="20"/>
      <c r="C35" s="29"/>
      <c r="D35" s="30" t="s">
        <v>47</v>
      </c>
      <c r="E35" s="19"/>
      <c r="F35" s="19"/>
      <c r="G35" s="26"/>
      <c r="H35" s="26"/>
      <c r="I35" s="19"/>
      <c r="J35" s="19"/>
      <c r="K35" s="26"/>
      <c r="L35" s="26"/>
      <c r="M35" s="19"/>
      <c r="N35" s="19"/>
    </row>
    <row r="36" spans="1:14" ht="12.75">
      <c r="A36" s="20"/>
      <c r="B36" s="20"/>
      <c r="C36" s="29">
        <v>6260</v>
      </c>
      <c r="D36" s="30" t="s">
        <v>48</v>
      </c>
      <c r="E36" s="19">
        <f>'[1]15.07.2010r.'!N36</f>
        <v>26400</v>
      </c>
      <c r="F36" s="19">
        <f>'[1]15.07.2010r.'!I36</f>
        <v>0</v>
      </c>
      <c r="G36" s="26"/>
      <c r="H36" s="26"/>
      <c r="I36" s="19">
        <f>F36+G36-H36</f>
        <v>0</v>
      </c>
      <c r="J36" s="19">
        <f>'[1]15.07.2010r.'!M36</f>
        <v>26400</v>
      </c>
      <c r="K36" s="26"/>
      <c r="L36" s="26"/>
      <c r="M36" s="19">
        <f t="shared" si="0"/>
        <v>26400</v>
      </c>
      <c r="N36" s="19">
        <f>I36+M36</f>
        <v>26400</v>
      </c>
    </row>
    <row r="37" spans="1:14" ht="12.75">
      <c r="A37" s="20"/>
      <c r="B37" s="20"/>
      <c r="C37" s="20"/>
      <c r="D37" s="30"/>
      <c r="E37" s="19"/>
      <c r="F37" s="19"/>
      <c r="G37" s="26"/>
      <c r="H37" s="26"/>
      <c r="I37" s="19"/>
      <c r="J37" s="19"/>
      <c r="K37" s="26"/>
      <c r="L37" s="26"/>
      <c r="M37" s="19"/>
      <c r="N37" s="19"/>
    </row>
    <row r="38" spans="1:14" ht="12.75">
      <c r="A38" s="17">
        <v>630</v>
      </c>
      <c r="B38" s="17"/>
      <c r="C38" s="17"/>
      <c r="D38" s="18" t="s">
        <v>49</v>
      </c>
      <c r="E38" s="19">
        <f>'[1]15.07.2010r.'!N38</f>
        <v>513283.8300000001</v>
      </c>
      <c r="F38" s="19">
        <f>'[1]15.07.2010r.'!I38</f>
        <v>0</v>
      </c>
      <c r="G38" s="19">
        <f>G39</f>
        <v>0</v>
      </c>
      <c r="H38" s="19">
        <f>H39</f>
        <v>0</v>
      </c>
      <c r="I38" s="19">
        <f>F38+G38-H38</f>
        <v>0</v>
      </c>
      <c r="J38" s="19">
        <f>'[1]15.07.2010r.'!M38</f>
        <v>513283.8300000001</v>
      </c>
      <c r="K38" s="19">
        <f>K39</f>
        <v>0</v>
      </c>
      <c r="L38" s="19">
        <f>L39</f>
        <v>0</v>
      </c>
      <c r="M38" s="19">
        <f>M39</f>
        <v>513283.8300000001</v>
      </c>
      <c r="N38" s="19">
        <f>I38+M38</f>
        <v>513283.8300000001</v>
      </c>
    </row>
    <row r="39" spans="1:14" ht="12.75">
      <c r="A39" s="20"/>
      <c r="B39" s="21">
        <v>63095</v>
      </c>
      <c r="C39" s="21"/>
      <c r="D39" s="28" t="s">
        <v>28</v>
      </c>
      <c r="E39" s="19">
        <f>'[1]15.07.2010r.'!N39</f>
        <v>513283.8300000001</v>
      </c>
      <c r="F39" s="19">
        <f>'[1]15.07.2010r.'!I39</f>
        <v>0</v>
      </c>
      <c r="G39" s="23"/>
      <c r="H39" s="23"/>
      <c r="I39" s="19">
        <f>F39+G39-H39</f>
        <v>0</v>
      </c>
      <c r="J39" s="19">
        <f>'[1]15.07.2010r.'!M39</f>
        <v>513283.8300000001</v>
      </c>
      <c r="K39" s="23">
        <f>SUM(K40:K40)</f>
        <v>0</v>
      </c>
      <c r="L39" s="23">
        <f>SUM(L40:L40)</f>
        <v>0</v>
      </c>
      <c r="M39" s="19">
        <f>J39+K39-L39</f>
        <v>513283.8300000001</v>
      </c>
      <c r="N39" s="19">
        <f>I39+M39</f>
        <v>513283.8300000001</v>
      </c>
    </row>
    <row r="40" spans="1:14" ht="38.25">
      <c r="A40" s="20"/>
      <c r="B40" s="20"/>
      <c r="C40" s="29">
        <v>6207</v>
      </c>
      <c r="D40" s="36" t="s">
        <v>44</v>
      </c>
      <c r="E40" s="19">
        <f>'[1]15.07.2010r.'!N40</f>
        <v>513283.83</v>
      </c>
      <c r="F40" s="19">
        <f>'[1]15.07.2010r.'!I40</f>
        <v>0</v>
      </c>
      <c r="G40" s="26"/>
      <c r="H40" s="26"/>
      <c r="I40" s="19">
        <f>F40+G40-H40</f>
        <v>0</v>
      </c>
      <c r="J40" s="19">
        <f>'[1]15.07.2010r.'!M40</f>
        <v>513283.83</v>
      </c>
      <c r="K40" s="26"/>
      <c r="L40" s="26"/>
      <c r="M40" s="19">
        <f>J40+K40-L40</f>
        <v>513283.83</v>
      </c>
      <c r="N40" s="19">
        <f>I40+M40</f>
        <v>513283.83</v>
      </c>
    </row>
    <row r="41" spans="1:14" ht="12.75">
      <c r="A41" s="20"/>
      <c r="B41" s="20"/>
      <c r="C41" s="20"/>
      <c r="D41" s="30"/>
      <c r="E41" s="19"/>
      <c r="F41" s="19"/>
      <c r="G41" s="26"/>
      <c r="H41" s="26"/>
      <c r="I41" s="19"/>
      <c r="J41" s="19"/>
      <c r="K41" s="26"/>
      <c r="L41" s="26"/>
      <c r="M41" s="19"/>
      <c r="N41" s="19"/>
    </row>
    <row r="42" spans="1:14" ht="12.75">
      <c r="A42" s="17">
        <v>700</v>
      </c>
      <c r="B42" s="17"/>
      <c r="C42" s="17"/>
      <c r="D42" s="18" t="s">
        <v>50</v>
      </c>
      <c r="E42" s="19">
        <f>'[1]15.07.2010r.'!N42</f>
        <v>371330</v>
      </c>
      <c r="F42" s="19">
        <f>'[1]15.07.2010r.'!I42</f>
        <v>60090</v>
      </c>
      <c r="G42" s="19"/>
      <c r="H42" s="19"/>
      <c r="I42" s="19">
        <f>F42+G42-H42</f>
        <v>60090</v>
      </c>
      <c r="J42" s="19">
        <f>'[1]15.07.2010r.'!M42</f>
        <v>311240</v>
      </c>
      <c r="K42" s="19"/>
      <c r="L42" s="19"/>
      <c r="M42" s="19">
        <f>J42+K42-L42</f>
        <v>311240</v>
      </c>
      <c r="N42" s="19">
        <f>I42+M42</f>
        <v>371330</v>
      </c>
    </row>
    <row r="43" spans="1:14" ht="12.75">
      <c r="A43" s="20"/>
      <c r="B43" s="21">
        <v>70005</v>
      </c>
      <c r="C43" s="21"/>
      <c r="D43" s="28" t="s">
        <v>51</v>
      </c>
      <c r="E43" s="19">
        <f>'[1]15.07.2010r.'!N43</f>
        <v>371330</v>
      </c>
      <c r="F43" s="19">
        <f>'[1]15.07.2010r.'!I43</f>
        <v>60090</v>
      </c>
      <c r="G43" s="23"/>
      <c r="H43" s="23"/>
      <c r="I43" s="19">
        <f>F43+G43-H43</f>
        <v>60090</v>
      </c>
      <c r="J43" s="19">
        <f>'[1]15.07.2010r.'!M43</f>
        <v>311240</v>
      </c>
      <c r="K43" s="23"/>
      <c r="L43" s="23"/>
      <c r="M43" s="19">
        <f>J43+K43-L43</f>
        <v>311240</v>
      </c>
      <c r="N43" s="19">
        <f>I43+M43</f>
        <v>371330</v>
      </c>
    </row>
    <row r="44" spans="1:14" ht="12.75">
      <c r="A44" s="20"/>
      <c r="B44" s="20"/>
      <c r="C44" s="20" t="s">
        <v>52</v>
      </c>
      <c r="D44" s="30" t="s">
        <v>53</v>
      </c>
      <c r="E44" s="19">
        <f>'[1]15.07.2010r.'!N44</f>
        <v>11090</v>
      </c>
      <c r="F44" s="19">
        <f>'[1]15.07.2010r.'!I44</f>
        <v>11090</v>
      </c>
      <c r="G44" s="26"/>
      <c r="H44" s="26"/>
      <c r="I44" s="19">
        <f>F44+G44-H44</f>
        <v>11090</v>
      </c>
      <c r="J44" s="19">
        <f>'[1]15.07.2010r.'!M44</f>
        <v>0</v>
      </c>
      <c r="K44" s="26"/>
      <c r="L44" s="26"/>
      <c r="M44" s="19">
        <f>J44+K44-L44</f>
        <v>0</v>
      </c>
      <c r="N44" s="19">
        <f>I44+M44</f>
        <v>11090</v>
      </c>
    </row>
    <row r="45" spans="1:14" ht="12.75">
      <c r="A45" s="20"/>
      <c r="B45" s="40"/>
      <c r="C45" s="40"/>
      <c r="D45" s="30" t="s">
        <v>36</v>
      </c>
      <c r="E45" s="19"/>
      <c r="F45" s="19"/>
      <c r="G45" s="26"/>
      <c r="H45" s="26"/>
      <c r="I45" s="19"/>
      <c r="J45" s="19"/>
      <c r="K45" s="26"/>
      <c r="L45" s="26"/>
      <c r="M45" s="19"/>
      <c r="N45" s="19"/>
    </row>
    <row r="46" spans="1:14" ht="12.75">
      <c r="A46" s="20"/>
      <c r="B46" s="40"/>
      <c r="C46" s="40"/>
      <c r="D46" s="30" t="s">
        <v>37</v>
      </c>
      <c r="E46" s="19"/>
      <c r="F46" s="19"/>
      <c r="G46" s="26"/>
      <c r="H46" s="26"/>
      <c r="I46" s="19"/>
      <c r="J46" s="19"/>
      <c r="K46" s="26"/>
      <c r="L46" s="26"/>
      <c r="M46" s="19"/>
      <c r="N46" s="19"/>
    </row>
    <row r="47" spans="1:14" ht="12.75">
      <c r="A47" s="20"/>
      <c r="B47" s="29"/>
      <c r="C47" s="29" t="s">
        <v>38</v>
      </c>
      <c r="D47" s="30" t="s">
        <v>39</v>
      </c>
      <c r="E47" s="19">
        <f>'[1]15.07.2010r.'!N47</f>
        <v>47500</v>
      </c>
      <c r="F47" s="19">
        <f>'[1]15.07.2010r.'!I47</f>
        <v>47500</v>
      </c>
      <c r="G47" s="26"/>
      <c r="H47" s="26"/>
      <c r="I47" s="19">
        <f>F47+G47-H47</f>
        <v>47500</v>
      </c>
      <c r="J47" s="19">
        <f>'[1]15.07.2010r.'!M47</f>
        <v>0</v>
      </c>
      <c r="K47" s="26"/>
      <c r="L47" s="26"/>
      <c r="M47" s="19">
        <f>J47+K47-L47</f>
        <v>0</v>
      </c>
      <c r="N47" s="19">
        <f>I47+M47</f>
        <v>47500</v>
      </c>
    </row>
    <row r="48" spans="1:14" ht="15.75" customHeight="1">
      <c r="A48" s="20"/>
      <c r="B48" s="29"/>
      <c r="C48" s="40"/>
      <c r="D48" s="25" t="s">
        <v>54</v>
      </c>
      <c r="E48" s="19"/>
      <c r="F48" s="19"/>
      <c r="G48" s="26"/>
      <c r="H48" s="26"/>
      <c r="I48" s="19"/>
      <c r="J48" s="19"/>
      <c r="K48" s="26"/>
      <c r="L48" s="26"/>
      <c r="M48" s="19"/>
      <c r="N48" s="19"/>
    </row>
    <row r="49" spans="1:14" ht="12.75">
      <c r="A49" s="20"/>
      <c r="B49" s="40"/>
      <c r="C49" s="29" t="s">
        <v>55</v>
      </c>
      <c r="D49" s="25" t="s">
        <v>56</v>
      </c>
      <c r="E49" s="19">
        <f>'[1]15.07.2010r.'!N49</f>
        <v>11240</v>
      </c>
      <c r="F49" s="19">
        <f>'[1]15.07.2010r.'!I49</f>
        <v>0</v>
      </c>
      <c r="G49" s="26"/>
      <c r="H49" s="26"/>
      <c r="I49" s="19">
        <f>F49+G49-H49</f>
        <v>0</v>
      </c>
      <c r="J49" s="19">
        <f>'[1]15.07.2010r.'!M49</f>
        <v>11240</v>
      </c>
      <c r="K49" s="26"/>
      <c r="L49" s="26"/>
      <c r="M49" s="19">
        <f>J49+K49-L49</f>
        <v>11240</v>
      </c>
      <c r="N49" s="19">
        <f>I49+M49</f>
        <v>11240</v>
      </c>
    </row>
    <row r="50" spans="1:14" ht="12.75">
      <c r="A50" s="20"/>
      <c r="B50" s="29"/>
      <c r="C50" s="29"/>
      <c r="D50" s="25" t="s">
        <v>57</v>
      </c>
      <c r="E50" s="19"/>
      <c r="F50" s="19"/>
      <c r="G50" s="26"/>
      <c r="H50" s="26"/>
      <c r="I50" s="19"/>
      <c r="J50" s="19"/>
      <c r="K50" s="26"/>
      <c r="L50" s="26"/>
      <c r="M50" s="19"/>
      <c r="N50" s="19"/>
    </row>
    <row r="51" spans="1:14" ht="16.5" customHeight="1">
      <c r="A51" s="20"/>
      <c r="B51" s="29"/>
      <c r="C51" s="29" t="s">
        <v>58</v>
      </c>
      <c r="D51" s="25" t="s">
        <v>59</v>
      </c>
      <c r="E51" s="19">
        <f>'[1]15.07.2010r.'!N51</f>
        <v>300000</v>
      </c>
      <c r="F51" s="19">
        <f>'[1]15.07.2010r.'!I51</f>
        <v>0</v>
      </c>
      <c r="G51" s="26"/>
      <c r="H51" s="26"/>
      <c r="I51" s="19">
        <f>F51+G51-H51</f>
        <v>0</v>
      </c>
      <c r="J51" s="19">
        <f>'[1]15.07.2010r.'!M51</f>
        <v>300000</v>
      </c>
      <c r="K51" s="26"/>
      <c r="L51" s="26"/>
      <c r="M51" s="19">
        <f>J51+K51-L51</f>
        <v>300000</v>
      </c>
      <c r="N51" s="19">
        <f>I51+M51</f>
        <v>300000</v>
      </c>
    </row>
    <row r="52" spans="1:14" ht="17.25" customHeight="1">
      <c r="A52" s="20"/>
      <c r="B52" s="29"/>
      <c r="C52" s="29" t="s">
        <v>60</v>
      </c>
      <c r="D52" s="25" t="s">
        <v>61</v>
      </c>
      <c r="E52" s="19">
        <f>'[1]15.07.2010r.'!N52</f>
        <v>1500</v>
      </c>
      <c r="F52" s="19">
        <f>'[1]15.07.2010r.'!I52</f>
        <v>1500</v>
      </c>
      <c r="G52" s="26"/>
      <c r="H52" s="26"/>
      <c r="I52" s="19">
        <f>F52+G52-H52</f>
        <v>1500</v>
      </c>
      <c r="J52" s="19">
        <f>'[1]15.07.2010r.'!M52</f>
        <v>0</v>
      </c>
      <c r="K52" s="26"/>
      <c r="L52" s="26"/>
      <c r="M52" s="19">
        <f>J52+K52-L52</f>
        <v>0</v>
      </c>
      <c r="N52" s="19">
        <f>I52+M52</f>
        <v>1500</v>
      </c>
    </row>
    <row r="53" spans="1:14" ht="12.75" customHeight="1">
      <c r="A53" s="20"/>
      <c r="B53" s="40"/>
      <c r="C53" s="29"/>
      <c r="D53" s="25"/>
      <c r="E53" s="19"/>
      <c r="F53" s="19"/>
      <c r="G53" s="26"/>
      <c r="H53" s="26"/>
      <c r="I53" s="19"/>
      <c r="J53" s="19"/>
      <c r="K53" s="26"/>
      <c r="L53" s="26"/>
      <c r="M53" s="19"/>
      <c r="N53" s="19"/>
    </row>
    <row r="54" spans="1:14" ht="12.75" customHeight="1">
      <c r="A54" s="17">
        <v>750</v>
      </c>
      <c r="B54" s="17"/>
      <c r="C54" s="17"/>
      <c r="D54" s="18" t="s">
        <v>62</v>
      </c>
      <c r="E54" s="19">
        <f>'[1]15.07.2010r.'!N54</f>
        <v>80047</v>
      </c>
      <c r="F54" s="19">
        <f>'[1]15.07.2010r.'!I54</f>
        <v>80047</v>
      </c>
      <c r="G54" s="19">
        <f>G55+G60+G67</f>
        <v>0</v>
      </c>
      <c r="H54" s="19">
        <f>H55+H60+H67</f>
        <v>0</v>
      </c>
      <c r="I54" s="19">
        <f>F54+G54-H54</f>
        <v>80047</v>
      </c>
      <c r="J54" s="19">
        <f>'[1]15.07.2010r.'!M54</f>
        <v>0</v>
      </c>
      <c r="K54" s="19"/>
      <c r="L54" s="19"/>
      <c r="M54" s="19">
        <f>J54+K54-L54</f>
        <v>0</v>
      </c>
      <c r="N54" s="19">
        <f>I54+M54</f>
        <v>80047</v>
      </c>
    </row>
    <row r="55" spans="1:14" ht="12.75">
      <c r="A55" s="20"/>
      <c r="B55" s="21">
        <v>75011</v>
      </c>
      <c r="C55" s="21"/>
      <c r="D55" s="28" t="s">
        <v>63</v>
      </c>
      <c r="E55" s="19">
        <f>'[1]15.07.2010r.'!N55</f>
        <v>54800</v>
      </c>
      <c r="F55" s="19">
        <f>'[1]15.07.2010r.'!I55</f>
        <v>54800</v>
      </c>
      <c r="G55" s="23"/>
      <c r="H55" s="23"/>
      <c r="I55" s="19">
        <f>F55+G55-H55</f>
        <v>54800</v>
      </c>
      <c r="J55" s="19">
        <f>'[1]15.07.2010r.'!M55</f>
        <v>0</v>
      </c>
      <c r="K55" s="23"/>
      <c r="L55" s="23"/>
      <c r="M55" s="19">
        <f>J55+K55-L55</f>
        <v>0</v>
      </c>
      <c r="N55" s="19">
        <f>I55+M55</f>
        <v>54800</v>
      </c>
    </row>
    <row r="56" spans="1:14" ht="12.75" customHeight="1">
      <c r="A56" s="20"/>
      <c r="B56" s="20"/>
      <c r="C56" s="20"/>
      <c r="D56" s="30" t="s">
        <v>29</v>
      </c>
      <c r="E56" s="19"/>
      <c r="F56" s="19"/>
      <c r="G56" s="26"/>
      <c r="H56" s="26"/>
      <c r="I56" s="19"/>
      <c r="J56" s="19"/>
      <c r="K56" s="26"/>
      <c r="L56" s="26"/>
      <c r="M56" s="19"/>
      <c r="N56" s="19"/>
    </row>
    <row r="57" spans="1:14" ht="15.75" customHeight="1">
      <c r="A57" s="20"/>
      <c r="B57" s="20"/>
      <c r="C57" s="20"/>
      <c r="D57" s="30" t="s">
        <v>30</v>
      </c>
      <c r="E57" s="19"/>
      <c r="F57" s="19"/>
      <c r="G57" s="26"/>
      <c r="H57" s="26"/>
      <c r="I57" s="19"/>
      <c r="J57" s="19"/>
      <c r="K57" s="26"/>
      <c r="L57" s="26"/>
      <c r="M57" s="19"/>
      <c r="N57" s="19"/>
    </row>
    <row r="58" spans="1:14" ht="12.75">
      <c r="A58" s="20"/>
      <c r="B58" s="20"/>
      <c r="C58" s="20">
        <v>2010</v>
      </c>
      <c r="D58" s="30" t="s">
        <v>31</v>
      </c>
      <c r="E58" s="19">
        <f>'[1]15.07.2010r.'!N58</f>
        <v>54800</v>
      </c>
      <c r="F58" s="19">
        <f>'[1]15.07.2010r.'!I58</f>
        <v>54800</v>
      </c>
      <c r="G58" s="26"/>
      <c r="H58" s="26"/>
      <c r="I58" s="19">
        <f>F58+G58-H58</f>
        <v>54800</v>
      </c>
      <c r="J58" s="19">
        <f>'[1]15.07.2010r.'!M58</f>
        <v>0</v>
      </c>
      <c r="K58" s="26"/>
      <c r="L58" s="26"/>
      <c r="M58" s="19">
        <f>J58+K58-L58</f>
        <v>0</v>
      </c>
      <c r="N58" s="19">
        <f>I58+M58</f>
        <v>54800</v>
      </c>
    </row>
    <row r="59" spans="1:14" ht="12.75">
      <c r="A59" s="20"/>
      <c r="B59" s="21"/>
      <c r="C59" s="21"/>
      <c r="D59" s="30"/>
      <c r="E59" s="19"/>
      <c r="F59" s="19"/>
      <c r="G59" s="26"/>
      <c r="H59" s="26"/>
      <c r="I59" s="19"/>
      <c r="J59" s="19"/>
      <c r="K59" s="26"/>
      <c r="L59" s="26"/>
      <c r="M59" s="19"/>
      <c r="N59" s="19"/>
    </row>
    <row r="60" spans="1:14" ht="12.75">
      <c r="A60" s="20"/>
      <c r="B60" s="21">
        <v>75023</v>
      </c>
      <c r="C60" s="21"/>
      <c r="D60" s="28" t="s">
        <v>64</v>
      </c>
      <c r="E60" s="19">
        <f>'[1]15.07.2010r.'!N60</f>
        <v>17389</v>
      </c>
      <c r="F60" s="19">
        <f>'[1]15.07.2010r.'!I60</f>
        <v>17389</v>
      </c>
      <c r="G60" s="23">
        <f>SUM(G61:G65)</f>
        <v>0</v>
      </c>
      <c r="H60" s="23">
        <f>SUM(H61:H65)</f>
        <v>0</v>
      </c>
      <c r="I60" s="19">
        <f>F60+G60-H60</f>
        <v>17389</v>
      </c>
      <c r="J60" s="19">
        <f>'[1]15.07.2010r.'!M60</f>
        <v>0</v>
      </c>
      <c r="K60" s="23">
        <f>SUM(K61:K65)</f>
        <v>0</v>
      </c>
      <c r="L60" s="23">
        <f>SUM(L61:L65)</f>
        <v>0</v>
      </c>
      <c r="M60" s="19">
        <f>J60+K60-L60</f>
        <v>0</v>
      </c>
      <c r="N60" s="19">
        <f>I60+M60</f>
        <v>17389</v>
      </c>
    </row>
    <row r="61" spans="1:14" ht="12.75">
      <c r="A61" s="20"/>
      <c r="B61" s="20"/>
      <c r="C61" s="29" t="s">
        <v>65</v>
      </c>
      <c r="D61" s="30" t="s">
        <v>66</v>
      </c>
      <c r="E61" s="19">
        <f>'[1]15.07.2010r.'!N61</f>
        <v>300</v>
      </c>
      <c r="F61" s="19">
        <f>'[1]15.07.2010r.'!I61</f>
        <v>300</v>
      </c>
      <c r="G61" s="26"/>
      <c r="H61" s="26"/>
      <c r="I61" s="19">
        <f>F61+G61-H61</f>
        <v>300</v>
      </c>
      <c r="J61" s="19">
        <f>'[1]15.07.2010r.'!M61</f>
        <v>0</v>
      </c>
      <c r="K61" s="26"/>
      <c r="L61" s="26"/>
      <c r="M61" s="19">
        <f>J61+K61-L61</f>
        <v>0</v>
      </c>
      <c r="N61" s="19">
        <f>I61+M61</f>
        <v>300</v>
      </c>
    </row>
    <row r="62" spans="1:14" ht="12.75">
      <c r="A62" s="20"/>
      <c r="B62" s="20"/>
      <c r="C62" s="20"/>
      <c r="D62" s="30" t="s">
        <v>36</v>
      </c>
      <c r="E62" s="19"/>
      <c r="F62" s="19"/>
      <c r="G62" s="26"/>
      <c r="H62" s="26"/>
      <c r="I62" s="19"/>
      <c r="J62" s="19"/>
      <c r="K62" s="26"/>
      <c r="L62" s="26"/>
      <c r="M62" s="19"/>
      <c r="N62" s="19"/>
    </row>
    <row r="63" spans="1:14" ht="12.75" customHeight="1">
      <c r="A63" s="20"/>
      <c r="B63" s="20"/>
      <c r="C63" s="20"/>
      <c r="D63" s="30" t="s">
        <v>37</v>
      </c>
      <c r="E63" s="19"/>
      <c r="F63" s="19"/>
      <c r="G63" s="26"/>
      <c r="H63" s="26"/>
      <c r="I63" s="19"/>
      <c r="J63" s="19"/>
      <c r="K63" s="26"/>
      <c r="L63" s="26"/>
      <c r="M63" s="19"/>
      <c r="N63" s="19"/>
    </row>
    <row r="64" spans="1:14" ht="17.25" customHeight="1">
      <c r="A64" s="20"/>
      <c r="B64" s="21"/>
      <c r="C64" s="20" t="s">
        <v>38</v>
      </c>
      <c r="D64" s="30" t="s">
        <v>39</v>
      </c>
      <c r="E64" s="19">
        <f>'[1]15.07.2010r.'!N64</f>
        <v>13089</v>
      </c>
      <c r="F64" s="19">
        <f>'[1]15.07.2010r.'!I64</f>
        <v>13089</v>
      </c>
      <c r="G64" s="26"/>
      <c r="H64" s="26"/>
      <c r="I64" s="19">
        <f>F64+G64-H64</f>
        <v>13089</v>
      </c>
      <c r="J64" s="19">
        <f>'[1]15.07.2010r.'!M64</f>
        <v>0</v>
      </c>
      <c r="K64" s="26"/>
      <c r="L64" s="26"/>
      <c r="M64" s="19">
        <f>J64+K64-L64</f>
        <v>0</v>
      </c>
      <c r="N64" s="19">
        <f>I64+M64</f>
        <v>13089</v>
      </c>
    </row>
    <row r="65" spans="1:14" ht="12.75">
      <c r="A65" s="20"/>
      <c r="B65" s="29"/>
      <c r="C65" s="29" t="s">
        <v>67</v>
      </c>
      <c r="D65" s="25" t="s">
        <v>68</v>
      </c>
      <c r="E65" s="19">
        <f>'[1]15.07.2010r.'!N65</f>
        <v>4000</v>
      </c>
      <c r="F65" s="19">
        <f>'[1]15.07.2010r.'!I65</f>
        <v>4000</v>
      </c>
      <c r="G65" s="26"/>
      <c r="H65" s="26"/>
      <c r="I65" s="19">
        <f>F65+G65-H65</f>
        <v>4000</v>
      </c>
      <c r="J65" s="19">
        <f>'[1]15.07.2010r.'!M65</f>
        <v>0</v>
      </c>
      <c r="K65" s="26"/>
      <c r="L65" s="26"/>
      <c r="M65" s="19">
        <f>J65+K65-L65</f>
        <v>0</v>
      </c>
      <c r="N65" s="19">
        <f>I65+M65</f>
        <v>4000</v>
      </c>
    </row>
    <row r="66" spans="1:14" ht="12.75">
      <c r="A66" s="20"/>
      <c r="B66" s="29"/>
      <c r="C66" s="29"/>
      <c r="D66" s="25"/>
      <c r="E66" s="19"/>
      <c r="F66" s="19"/>
      <c r="G66" s="26"/>
      <c r="H66" s="26"/>
      <c r="I66" s="19"/>
      <c r="J66" s="19"/>
      <c r="K66" s="26"/>
      <c r="L66" s="26"/>
      <c r="M66" s="19"/>
      <c r="N66" s="19"/>
    </row>
    <row r="67" spans="1:14" ht="12.75">
      <c r="A67" s="20"/>
      <c r="B67" s="21">
        <v>75056</v>
      </c>
      <c r="C67" s="21"/>
      <c r="D67" s="28" t="s">
        <v>69</v>
      </c>
      <c r="E67" s="19">
        <f>'[1]15.07.2010r.'!N67</f>
        <v>7858</v>
      </c>
      <c r="F67" s="19">
        <f>'[1]15.07.2010r.'!I67</f>
        <v>7858</v>
      </c>
      <c r="G67" s="23">
        <f>SUM(G68:G70)</f>
        <v>0</v>
      </c>
      <c r="H67" s="23">
        <f>SUM(H68:H70)</f>
        <v>0</v>
      </c>
      <c r="I67" s="19">
        <f>F67+G67-H67</f>
        <v>7858</v>
      </c>
      <c r="J67" s="19">
        <f>'[1]15.07.2010r.'!M67</f>
        <v>0</v>
      </c>
      <c r="K67" s="23"/>
      <c r="L67" s="23"/>
      <c r="M67" s="19">
        <f>J67+K67-L67</f>
        <v>0</v>
      </c>
      <c r="N67" s="19">
        <f>I67+M67</f>
        <v>7858</v>
      </c>
    </row>
    <row r="68" spans="1:14" ht="12.75" customHeight="1">
      <c r="A68" s="20"/>
      <c r="B68" s="20"/>
      <c r="C68" s="20"/>
      <c r="D68" s="30" t="s">
        <v>29</v>
      </c>
      <c r="E68" s="19"/>
      <c r="F68" s="19"/>
      <c r="G68" s="26"/>
      <c r="H68" s="26"/>
      <c r="I68" s="19"/>
      <c r="J68" s="19"/>
      <c r="K68" s="26"/>
      <c r="L68" s="26"/>
      <c r="M68" s="19"/>
      <c r="N68" s="19"/>
    </row>
    <row r="69" spans="1:14" ht="15.75" customHeight="1">
      <c r="A69" s="20"/>
      <c r="B69" s="20"/>
      <c r="C69" s="20"/>
      <c r="D69" s="30" t="s">
        <v>30</v>
      </c>
      <c r="E69" s="19"/>
      <c r="F69" s="19"/>
      <c r="G69" s="26"/>
      <c r="H69" s="26"/>
      <c r="I69" s="19"/>
      <c r="J69" s="19"/>
      <c r="K69" s="26"/>
      <c r="L69" s="26"/>
      <c r="M69" s="19"/>
      <c r="N69" s="19"/>
    </row>
    <row r="70" spans="1:14" ht="12.75">
      <c r="A70" s="20"/>
      <c r="B70" s="20"/>
      <c r="C70" s="20">
        <v>2010</v>
      </c>
      <c r="D70" s="30" t="s">
        <v>31</v>
      </c>
      <c r="E70" s="19">
        <f>'[1]15.07.2010r.'!N70</f>
        <v>7858</v>
      </c>
      <c r="F70" s="19">
        <f>'[1]15.07.2010r.'!I70</f>
        <v>7858</v>
      </c>
      <c r="G70" s="26"/>
      <c r="H70" s="26"/>
      <c r="I70" s="19">
        <f>F70+G70-H70</f>
        <v>7858</v>
      </c>
      <c r="J70" s="19">
        <f>'[1]15.07.2010r.'!M70</f>
        <v>0</v>
      </c>
      <c r="K70" s="26"/>
      <c r="L70" s="26"/>
      <c r="M70" s="19">
        <f>J70+K70-L70</f>
        <v>0</v>
      </c>
      <c r="N70" s="19">
        <f>I70+M70</f>
        <v>7858</v>
      </c>
    </row>
    <row r="71" spans="1:14" ht="12.75">
      <c r="A71" s="20"/>
      <c r="B71" s="29"/>
      <c r="C71" s="29"/>
      <c r="D71" s="25"/>
      <c r="E71" s="19"/>
      <c r="F71" s="19"/>
      <c r="G71" s="26"/>
      <c r="H71" s="26"/>
      <c r="I71" s="19"/>
      <c r="J71" s="19"/>
      <c r="K71" s="26"/>
      <c r="L71" s="26"/>
      <c r="M71" s="19"/>
      <c r="N71" s="19"/>
    </row>
    <row r="72" spans="1:14" ht="15" customHeight="1">
      <c r="A72" s="17">
        <v>751</v>
      </c>
      <c r="B72" s="41"/>
      <c r="C72" s="41"/>
      <c r="D72" s="18" t="s">
        <v>70</v>
      </c>
      <c r="E72" s="19"/>
      <c r="F72" s="19"/>
      <c r="G72" s="26"/>
      <c r="H72" s="26"/>
      <c r="I72" s="19"/>
      <c r="J72" s="19"/>
      <c r="K72" s="26"/>
      <c r="L72" s="26"/>
      <c r="M72" s="19"/>
      <c r="N72" s="19"/>
    </row>
    <row r="73" spans="1:14" ht="12.75" customHeight="1">
      <c r="A73" s="41"/>
      <c r="B73" s="41"/>
      <c r="C73" s="41"/>
      <c r="D73" s="18" t="s">
        <v>71</v>
      </c>
      <c r="E73" s="19">
        <f>E75+E80</f>
        <v>19379</v>
      </c>
      <c r="F73" s="19">
        <f>F75+F80</f>
        <v>19379</v>
      </c>
      <c r="G73" s="19">
        <f>G75+G80</f>
        <v>0</v>
      </c>
      <c r="H73" s="19">
        <f>H75+H80</f>
        <v>0</v>
      </c>
      <c r="I73" s="19">
        <f>F73+G73-H73</f>
        <v>19379</v>
      </c>
      <c r="J73" s="19">
        <f>'[1]15.07.2010r.'!M73</f>
        <v>0</v>
      </c>
      <c r="K73" s="19"/>
      <c r="L73" s="19"/>
      <c r="M73" s="19">
        <f>J73+K73-L73</f>
        <v>0</v>
      </c>
      <c r="N73" s="19">
        <f>I73+M73</f>
        <v>19379</v>
      </c>
    </row>
    <row r="74" spans="1:14" ht="15.75" customHeight="1">
      <c r="A74" s="20"/>
      <c r="B74" s="21"/>
      <c r="C74" s="21"/>
      <c r="D74" s="28" t="s">
        <v>72</v>
      </c>
      <c r="E74" s="19"/>
      <c r="F74" s="19"/>
      <c r="G74" s="23"/>
      <c r="H74" s="23"/>
      <c r="I74" s="19"/>
      <c r="J74" s="19"/>
      <c r="K74" s="23"/>
      <c r="L74" s="23"/>
      <c r="M74" s="19"/>
      <c r="N74" s="19"/>
    </row>
    <row r="75" spans="1:14" ht="16.5" customHeight="1">
      <c r="A75" s="20"/>
      <c r="B75" s="40">
        <v>75101</v>
      </c>
      <c r="C75" s="40"/>
      <c r="D75" s="42" t="s">
        <v>73</v>
      </c>
      <c r="E75" s="19">
        <f>'[1]15.07.2010r.'!N75</f>
        <v>1030</v>
      </c>
      <c r="F75" s="19">
        <f>'[1]15.07.2010r.'!I75</f>
        <v>1030</v>
      </c>
      <c r="G75" s="23"/>
      <c r="H75" s="23"/>
      <c r="I75" s="19">
        <f>F75+G75-H75</f>
        <v>1030</v>
      </c>
      <c r="J75" s="19">
        <f>'[1]15.07.2010r.'!M75</f>
        <v>0</v>
      </c>
      <c r="K75" s="23"/>
      <c r="L75" s="23"/>
      <c r="M75" s="19">
        <f aca="true" t="shared" si="1" ref="M75:M138">J75+K75-L75</f>
        <v>0</v>
      </c>
      <c r="N75" s="19">
        <f>I75+M75</f>
        <v>1030</v>
      </c>
    </row>
    <row r="76" spans="1:14" ht="12.75" customHeight="1">
      <c r="A76" s="20"/>
      <c r="B76" s="29"/>
      <c r="C76" s="29"/>
      <c r="D76" s="30" t="s">
        <v>29</v>
      </c>
      <c r="E76" s="19"/>
      <c r="F76" s="19"/>
      <c r="G76" s="26"/>
      <c r="H76" s="26"/>
      <c r="I76" s="19"/>
      <c r="J76" s="19"/>
      <c r="K76" s="26"/>
      <c r="L76" s="26"/>
      <c r="M76" s="19"/>
      <c r="N76" s="19"/>
    </row>
    <row r="77" spans="1:14" ht="12.75" customHeight="1">
      <c r="A77" s="20"/>
      <c r="B77" s="20"/>
      <c r="C77" s="20"/>
      <c r="D77" s="30" t="s">
        <v>30</v>
      </c>
      <c r="E77" s="19"/>
      <c r="F77" s="19"/>
      <c r="G77" s="26"/>
      <c r="H77" s="26"/>
      <c r="I77" s="19"/>
      <c r="J77" s="19"/>
      <c r="K77" s="26"/>
      <c r="L77" s="26"/>
      <c r="M77" s="19"/>
      <c r="N77" s="19"/>
    </row>
    <row r="78" spans="1:14" ht="12.75">
      <c r="A78" s="20"/>
      <c r="B78" s="20"/>
      <c r="C78" s="20">
        <v>2010</v>
      </c>
      <c r="D78" s="30" t="s">
        <v>31</v>
      </c>
      <c r="E78" s="19">
        <f>'[1]15.07.2010r.'!N78</f>
        <v>1030</v>
      </c>
      <c r="F78" s="19">
        <f>'[1]15.07.2010r.'!I78</f>
        <v>1030</v>
      </c>
      <c r="G78" s="26"/>
      <c r="H78" s="26"/>
      <c r="I78" s="19">
        <f>F78+G78-H78</f>
        <v>1030</v>
      </c>
      <c r="J78" s="19">
        <f>'[1]15.07.2010r.'!M78</f>
        <v>0</v>
      </c>
      <c r="K78" s="26"/>
      <c r="L78" s="26"/>
      <c r="M78" s="19">
        <f t="shared" si="1"/>
        <v>0</v>
      </c>
      <c r="N78" s="19">
        <f>I78+M78</f>
        <v>1030</v>
      </c>
    </row>
    <row r="79" spans="1:14" ht="12.75">
      <c r="A79" s="20"/>
      <c r="B79" s="20"/>
      <c r="C79" s="20"/>
      <c r="D79" s="30"/>
      <c r="E79" s="19"/>
      <c r="F79" s="19"/>
      <c r="G79" s="26"/>
      <c r="H79" s="26"/>
      <c r="I79" s="19"/>
      <c r="J79" s="19"/>
      <c r="K79" s="26"/>
      <c r="L79" s="26"/>
      <c r="M79" s="19"/>
      <c r="N79" s="19"/>
    </row>
    <row r="80" spans="1:14" ht="15.75" customHeight="1">
      <c r="A80" s="20"/>
      <c r="B80" s="21">
        <v>75107</v>
      </c>
      <c r="C80" s="21"/>
      <c r="D80" s="28" t="s">
        <v>74</v>
      </c>
      <c r="E80" s="19">
        <f>'[1]15.07.2010r.'!N80</f>
        <v>18349</v>
      </c>
      <c r="F80" s="19">
        <f>'[1]15.07.2010r.'!I80</f>
        <v>18349</v>
      </c>
      <c r="G80" s="23">
        <f>SUM(G81:G83)</f>
        <v>0</v>
      </c>
      <c r="H80" s="23">
        <f>SUM(H81:H83)</f>
        <v>0</v>
      </c>
      <c r="I80" s="19">
        <f>F80+G80-H80</f>
        <v>18349</v>
      </c>
      <c r="J80" s="19">
        <f>'[1]15.07.2010r.'!M80</f>
        <v>0</v>
      </c>
      <c r="K80" s="23"/>
      <c r="L80" s="23"/>
      <c r="M80" s="19">
        <f>J80+K80-L80</f>
        <v>0</v>
      </c>
      <c r="N80" s="19">
        <f>I80+M80</f>
        <v>18349</v>
      </c>
    </row>
    <row r="81" spans="1:14" ht="12.75" customHeight="1">
      <c r="A81" s="20"/>
      <c r="B81" s="29"/>
      <c r="C81" s="29"/>
      <c r="D81" s="30" t="s">
        <v>29</v>
      </c>
      <c r="E81" s="19"/>
      <c r="F81" s="19"/>
      <c r="G81" s="26"/>
      <c r="H81" s="26"/>
      <c r="I81" s="19"/>
      <c r="J81" s="19"/>
      <c r="K81" s="26"/>
      <c r="L81" s="26"/>
      <c r="M81" s="19"/>
      <c r="N81" s="19"/>
    </row>
    <row r="82" spans="1:14" ht="12.75" customHeight="1">
      <c r="A82" s="20"/>
      <c r="B82" s="20"/>
      <c r="C82" s="20"/>
      <c r="D82" s="30" t="s">
        <v>30</v>
      </c>
      <c r="E82" s="19"/>
      <c r="F82" s="19"/>
      <c r="G82" s="26"/>
      <c r="H82" s="26"/>
      <c r="I82" s="19"/>
      <c r="J82" s="19"/>
      <c r="K82" s="26"/>
      <c r="L82" s="26"/>
      <c r="M82" s="19"/>
      <c r="N82" s="19"/>
    </row>
    <row r="83" spans="1:14" ht="12.75">
      <c r="A83" s="20"/>
      <c r="B83" s="20"/>
      <c r="C83" s="20">
        <v>2010</v>
      </c>
      <c r="D83" s="30" t="s">
        <v>31</v>
      </c>
      <c r="E83" s="19">
        <f>'[1]15.07.2010r.'!N83</f>
        <v>18349</v>
      </c>
      <c r="F83" s="19">
        <f>'[1]15.07.2010r.'!I83</f>
        <v>18349</v>
      </c>
      <c r="G83" s="26"/>
      <c r="H83" s="26"/>
      <c r="I83" s="19">
        <f>F83+G83-H83</f>
        <v>18349</v>
      </c>
      <c r="J83" s="19">
        <f>'[1]15.07.2010r.'!M83</f>
        <v>0</v>
      </c>
      <c r="K83" s="26"/>
      <c r="L83" s="26"/>
      <c r="M83" s="19">
        <f>J83+K83-L83</f>
        <v>0</v>
      </c>
      <c r="N83" s="19">
        <f>I83+M83</f>
        <v>18349</v>
      </c>
    </row>
    <row r="84" spans="1:14" ht="12.75">
      <c r="A84" s="20"/>
      <c r="B84" s="20"/>
      <c r="C84" s="20"/>
      <c r="D84" s="30"/>
      <c r="E84" s="19"/>
      <c r="F84" s="19"/>
      <c r="G84" s="26"/>
      <c r="H84" s="26"/>
      <c r="I84" s="19"/>
      <c r="J84" s="19"/>
      <c r="K84" s="26"/>
      <c r="L84" s="26"/>
      <c r="M84" s="19"/>
      <c r="N84" s="19"/>
    </row>
    <row r="85" spans="1:14" ht="16.5" customHeight="1">
      <c r="A85" s="17">
        <v>756</v>
      </c>
      <c r="B85" s="17"/>
      <c r="C85" s="17"/>
      <c r="D85" s="18" t="s">
        <v>75</v>
      </c>
      <c r="E85" s="19"/>
      <c r="F85" s="19"/>
      <c r="G85" s="43"/>
      <c r="H85" s="43"/>
      <c r="I85" s="19"/>
      <c r="J85" s="19"/>
      <c r="K85" s="43"/>
      <c r="L85" s="43"/>
      <c r="M85" s="19"/>
      <c r="N85" s="19"/>
    </row>
    <row r="86" spans="1:14" ht="12.75" customHeight="1">
      <c r="A86" s="41"/>
      <c r="B86" s="17"/>
      <c r="C86" s="17"/>
      <c r="D86" s="18" t="s">
        <v>76</v>
      </c>
      <c r="E86" s="19"/>
      <c r="F86" s="19"/>
      <c r="G86" s="43"/>
      <c r="H86" s="43"/>
      <c r="I86" s="19"/>
      <c r="J86" s="19"/>
      <c r="K86" s="43"/>
      <c r="L86" s="43"/>
      <c r="M86" s="19"/>
      <c r="N86" s="19"/>
    </row>
    <row r="87" spans="1:14" ht="12.75" customHeight="1">
      <c r="A87" s="41"/>
      <c r="B87" s="41"/>
      <c r="C87" s="41"/>
      <c r="D87" s="18" t="s">
        <v>77</v>
      </c>
      <c r="E87" s="19">
        <f>'[1]15.07.2010r.'!N87</f>
        <v>6196730</v>
      </c>
      <c r="F87" s="19">
        <f>'[1]15.07.2010r.'!I87</f>
        <v>6196730</v>
      </c>
      <c r="G87" s="19">
        <f>G88+G95+G107+G119+G126+G130</f>
        <v>0</v>
      </c>
      <c r="H87" s="19"/>
      <c r="I87" s="19">
        <f>F87+G87-H87</f>
        <v>6196730</v>
      </c>
      <c r="J87" s="19">
        <f>'[1]15.07.2010r.'!M87</f>
        <v>0</v>
      </c>
      <c r="K87" s="19"/>
      <c r="L87" s="19"/>
      <c r="M87" s="19">
        <f t="shared" si="1"/>
        <v>0</v>
      </c>
      <c r="N87" s="19">
        <f>I87+M87</f>
        <v>6196730</v>
      </c>
    </row>
    <row r="88" spans="1:14" ht="13.5" customHeight="1">
      <c r="A88" s="20"/>
      <c r="B88" s="21">
        <v>75601</v>
      </c>
      <c r="C88" s="21"/>
      <c r="D88" s="28" t="s">
        <v>78</v>
      </c>
      <c r="E88" s="19">
        <f>'[1]15.07.2010r.'!N88</f>
        <v>11000</v>
      </c>
      <c r="F88" s="19">
        <f>'[1]15.07.2010r.'!I88</f>
        <v>11000</v>
      </c>
      <c r="G88" s="23"/>
      <c r="H88" s="23"/>
      <c r="I88" s="19">
        <f>F88+G88-H88</f>
        <v>11000</v>
      </c>
      <c r="J88" s="19">
        <f>'[1]15.07.2010r.'!M88</f>
        <v>0</v>
      </c>
      <c r="K88" s="23"/>
      <c r="L88" s="23"/>
      <c r="M88" s="19">
        <f t="shared" si="1"/>
        <v>0</v>
      </c>
      <c r="N88" s="19">
        <f>I88+M88</f>
        <v>11000</v>
      </c>
    </row>
    <row r="89" spans="1:14" ht="12.75" customHeight="1">
      <c r="A89" s="20"/>
      <c r="B89" s="20"/>
      <c r="C89" s="20"/>
      <c r="D89" s="30" t="s">
        <v>79</v>
      </c>
      <c r="E89" s="19"/>
      <c r="F89" s="19"/>
      <c r="G89" s="26"/>
      <c r="H89" s="26"/>
      <c r="I89" s="19"/>
      <c r="J89" s="19"/>
      <c r="K89" s="26"/>
      <c r="L89" s="26"/>
      <c r="M89" s="19"/>
      <c r="N89" s="19"/>
    </row>
    <row r="90" spans="1:14" ht="12.75" customHeight="1">
      <c r="A90" s="20"/>
      <c r="B90" s="40"/>
      <c r="C90" s="29" t="s">
        <v>80</v>
      </c>
      <c r="D90" s="25" t="s">
        <v>81</v>
      </c>
      <c r="E90" s="19">
        <f>'[1]15.07.2010r.'!N90</f>
        <v>10000</v>
      </c>
      <c r="F90" s="19">
        <f>'[1]15.07.2010r.'!I90</f>
        <v>10000</v>
      </c>
      <c r="G90" s="26"/>
      <c r="H90" s="26"/>
      <c r="I90" s="19">
        <f>F90+G90-H90</f>
        <v>10000</v>
      </c>
      <c r="J90" s="19">
        <f>'[1]15.07.2010r.'!M90</f>
        <v>0</v>
      </c>
      <c r="K90" s="26"/>
      <c r="L90" s="26"/>
      <c r="M90" s="19">
        <f t="shared" si="1"/>
        <v>0</v>
      </c>
      <c r="N90" s="19">
        <f>I90+M90</f>
        <v>10000</v>
      </c>
    </row>
    <row r="91" spans="1:14" ht="12.75" customHeight="1">
      <c r="A91" s="20"/>
      <c r="B91" s="21"/>
      <c r="C91" s="20" t="s">
        <v>82</v>
      </c>
      <c r="D91" s="30" t="s">
        <v>83</v>
      </c>
      <c r="E91" s="19">
        <f>'[1]15.07.2010r.'!N91</f>
        <v>1000</v>
      </c>
      <c r="F91" s="19">
        <f>'[1]15.07.2010r.'!I91</f>
        <v>1000</v>
      </c>
      <c r="G91" s="26"/>
      <c r="H91" s="26"/>
      <c r="I91" s="19">
        <f>F91+G91-H91</f>
        <v>1000</v>
      </c>
      <c r="J91" s="19">
        <f>'[1]15.07.2010r.'!M91</f>
        <v>0</v>
      </c>
      <c r="K91" s="26"/>
      <c r="L91" s="26"/>
      <c r="M91" s="19">
        <f t="shared" si="1"/>
        <v>0</v>
      </c>
      <c r="N91" s="19">
        <f>I91+M91</f>
        <v>1000</v>
      </c>
    </row>
    <row r="92" spans="1:14" ht="15.75" customHeight="1">
      <c r="A92" s="20"/>
      <c r="B92" s="21"/>
      <c r="C92" s="21"/>
      <c r="D92" s="30"/>
      <c r="E92" s="19"/>
      <c r="F92" s="19"/>
      <c r="G92" s="26"/>
      <c r="H92" s="26"/>
      <c r="I92" s="19"/>
      <c r="J92" s="19"/>
      <c r="K92" s="26"/>
      <c r="L92" s="26"/>
      <c r="M92" s="19"/>
      <c r="N92" s="19"/>
    </row>
    <row r="93" spans="1:14" ht="12.75" customHeight="1">
      <c r="A93" s="20"/>
      <c r="B93" s="21" t="s">
        <v>84</v>
      </c>
      <c r="C93" s="21"/>
      <c r="D93" s="28" t="s">
        <v>85</v>
      </c>
      <c r="E93" s="19"/>
      <c r="F93" s="19"/>
      <c r="G93" s="23"/>
      <c r="H93" s="23"/>
      <c r="I93" s="19"/>
      <c r="J93" s="19"/>
      <c r="K93" s="23"/>
      <c r="L93" s="23"/>
      <c r="M93" s="19"/>
      <c r="N93" s="19"/>
    </row>
    <row r="94" spans="1:14" ht="12.75" customHeight="1">
      <c r="A94" s="20"/>
      <c r="B94" s="21"/>
      <c r="C94" s="21"/>
      <c r="D94" s="28" t="s">
        <v>86</v>
      </c>
      <c r="E94" s="19"/>
      <c r="F94" s="19"/>
      <c r="G94" s="23"/>
      <c r="H94" s="23"/>
      <c r="I94" s="19"/>
      <c r="J94" s="19"/>
      <c r="K94" s="23"/>
      <c r="L94" s="23"/>
      <c r="M94" s="19"/>
      <c r="N94" s="19"/>
    </row>
    <row r="95" spans="1:14" ht="12.75" customHeight="1">
      <c r="A95" s="20"/>
      <c r="B95" s="40">
        <v>75615</v>
      </c>
      <c r="C95" s="40"/>
      <c r="D95" s="42" t="s">
        <v>87</v>
      </c>
      <c r="E95" s="19">
        <f>'[1]15.07.2010r.'!N95</f>
        <v>1191993</v>
      </c>
      <c r="F95" s="19">
        <f>'[1]15.07.2010r.'!I95</f>
        <v>1191993</v>
      </c>
      <c r="G95" s="23"/>
      <c r="H95" s="23"/>
      <c r="I95" s="19">
        <f aca="true" t="shared" si="2" ref="I95:I154">F95+G95-H95</f>
        <v>1191993</v>
      </c>
      <c r="J95" s="19">
        <f>'[1]15.07.2010r.'!M95</f>
        <v>0</v>
      </c>
      <c r="K95" s="23"/>
      <c r="L95" s="23"/>
      <c r="M95" s="19">
        <f t="shared" si="1"/>
        <v>0</v>
      </c>
      <c r="N95" s="19">
        <f aca="true" t="shared" si="3" ref="N95:N154">I95+M95</f>
        <v>1191993</v>
      </c>
    </row>
    <row r="96" spans="1:14" ht="12.75" customHeight="1">
      <c r="A96" s="20"/>
      <c r="B96" s="21"/>
      <c r="C96" s="20" t="s">
        <v>88</v>
      </c>
      <c r="D96" s="30" t="s">
        <v>89</v>
      </c>
      <c r="E96" s="19">
        <f>'[1]15.07.2010r.'!N96</f>
        <v>1013763</v>
      </c>
      <c r="F96" s="19">
        <f>'[1]15.07.2010r.'!I96</f>
        <v>1013763</v>
      </c>
      <c r="G96" s="26"/>
      <c r="H96" s="26"/>
      <c r="I96" s="19">
        <f t="shared" si="2"/>
        <v>1013763</v>
      </c>
      <c r="J96" s="19">
        <f>'[1]15.07.2010r.'!M96</f>
        <v>0</v>
      </c>
      <c r="K96" s="26"/>
      <c r="L96" s="26"/>
      <c r="M96" s="19">
        <f t="shared" si="1"/>
        <v>0</v>
      </c>
      <c r="N96" s="19">
        <f t="shared" si="3"/>
        <v>1013763</v>
      </c>
    </row>
    <row r="97" spans="1:14" ht="12.75" customHeight="1">
      <c r="A97" s="20"/>
      <c r="B97" s="20"/>
      <c r="C97" s="20" t="s">
        <v>90</v>
      </c>
      <c r="D97" s="30" t="s">
        <v>91</v>
      </c>
      <c r="E97" s="19">
        <f>'[1]15.07.2010r.'!N97</f>
        <v>103186</v>
      </c>
      <c r="F97" s="19">
        <f>'[1]15.07.2010r.'!I97</f>
        <v>103186</v>
      </c>
      <c r="G97" s="26"/>
      <c r="H97" s="26"/>
      <c r="I97" s="19">
        <f t="shared" si="2"/>
        <v>103186</v>
      </c>
      <c r="J97" s="19">
        <f>'[1]15.07.2010r.'!M97</f>
        <v>0</v>
      </c>
      <c r="K97" s="26"/>
      <c r="L97" s="26"/>
      <c r="M97" s="19">
        <f t="shared" si="1"/>
        <v>0</v>
      </c>
      <c r="N97" s="19">
        <f t="shared" si="3"/>
        <v>103186</v>
      </c>
    </row>
    <row r="98" spans="1:14" ht="12.75" customHeight="1">
      <c r="A98" s="20"/>
      <c r="B98" s="20"/>
      <c r="C98" s="20" t="s">
        <v>92</v>
      </c>
      <c r="D98" s="30" t="s">
        <v>93</v>
      </c>
      <c r="E98" s="19">
        <f>'[1]15.07.2010r.'!N98</f>
        <v>34062</v>
      </c>
      <c r="F98" s="19">
        <f>'[1]15.07.2010r.'!I98</f>
        <v>34062</v>
      </c>
      <c r="G98" s="26"/>
      <c r="H98" s="26"/>
      <c r="I98" s="19">
        <f t="shared" si="2"/>
        <v>34062</v>
      </c>
      <c r="J98" s="19">
        <f>'[1]15.07.2010r.'!M98</f>
        <v>0</v>
      </c>
      <c r="K98" s="26"/>
      <c r="L98" s="26"/>
      <c r="M98" s="19">
        <f t="shared" si="1"/>
        <v>0</v>
      </c>
      <c r="N98" s="19">
        <f t="shared" si="3"/>
        <v>34062</v>
      </c>
    </row>
    <row r="99" spans="1:14" ht="12.75" customHeight="1">
      <c r="A99" s="20"/>
      <c r="B99" s="29"/>
      <c r="C99" s="29" t="s">
        <v>94</v>
      </c>
      <c r="D99" s="25" t="s">
        <v>95</v>
      </c>
      <c r="E99" s="19">
        <f>'[1]15.07.2010r.'!N99</f>
        <v>5011</v>
      </c>
      <c r="F99" s="19">
        <f>'[1]15.07.2010r.'!I99</f>
        <v>5011</v>
      </c>
      <c r="G99" s="43"/>
      <c r="H99" s="43"/>
      <c r="I99" s="19">
        <f t="shared" si="2"/>
        <v>5011</v>
      </c>
      <c r="J99" s="19">
        <f>'[1]15.07.2010r.'!M99</f>
        <v>0</v>
      </c>
      <c r="K99" s="43"/>
      <c r="L99" s="43"/>
      <c r="M99" s="19">
        <f t="shared" si="1"/>
        <v>0</v>
      </c>
      <c r="N99" s="19">
        <f t="shared" si="3"/>
        <v>5011</v>
      </c>
    </row>
    <row r="100" spans="1:14" ht="14.25" customHeight="1">
      <c r="A100" s="20"/>
      <c r="B100" s="20"/>
      <c r="C100" s="20" t="s">
        <v>96</v>
      </c>
      <c r="D100" s="30" t="s">
        <v>97</v>
      </c>
      <c r="E100" s="19">
        <f>'[1]15.07.2010r.'!N100</f>
        <v>30000</v>
      </c>
      <c r="F100" s="19">
        <f>'[1]15.07.2010r.'!I100</f>
        <v>30000</v>
      </c>
      <c r="G100" s="26"/>
      <c r="H100" s="26"/>
      <c r="I100" s="19">
        <f t="shared" si="2"/>
        <v>30000</v>
      </c>
      <c r="J100" s="19">
        <f>'[1]15.07.2010r.'!M100</f>
        <v>0</v>
      </c>
      <c r="K100" s="26"/>
      <c r="L100" s="26"/>
      <c r="M100" s="19">
        <f t="shared" si="1"/>
        <v>0</v>
      </c>
      <c r="N100" s="19">
        <f t="shared" si="3"/>
        <v>30000</v>
      </c>
    </row>
    <row r="101" spans="1:14" ht="12.75" customHeight="1">
      <c r="A101" s="20"/>
      <c r="B101" s="20"/>
      <c r="C101" s="20" t="s">
        <v>82</v>
      </c>
      <c r="D101" s="30" t="s">
        <v>98</v>
      </c>
      <c r="E101" s="19">
        <f>'[1]15.07.2010r.'!N101</f>
        <v>5000</v>
      </c>
      <c r="F101" s="19">
        <f>'[1]15.07.2010r.'!I101</f>
        <v>5000</v>
      </c>
      <c r="G101" s="26"/>
      <c r="H101" s="26"/>
      <c r="I101" s="19">
        <f t="shared" si="2"/>
        <v>5000</v>
      </c>
      <c r="J101" s="19">
        <f>'[1]15.07.2010r.'!M101</f>
        <v>0</v>
      </c>
      <c r="K101" s="26"/>
      <c r="L101" s="26"/>
      <c r="M101" s="19">
        <f t="shared" si="1"/>
        <v>0</v>
      </c>
      <c r="N101" s="19">
        <f t="shared" si="3"/>
        <v>5000</v>
      </c>
    </row>
    <row r="102" spans="1:14" ht="12.75" customHeight="1">
      <c r="A102" s="20"/>
      <c r="B102" s="20"/>
      <c r="C102" s="20">
        <v>2680</v>
      </c>
      <c r="D102" s="30" t="s">
        <v>99</v>
      </c>
      <c r="E102" s="19">
        <f>'[1]15.07.2010r.'!N102</f>
        <v>971</v>
      </c>
      <c r="F102" s="19">
        <f>'[1]15.07.2010r.'!I102</f>
        <v>971</v>
      </c>
      <c r="G102" s="26"/>
      <c r="H102" s="26"/>
      <c r="I102" s="19">
        <f t="shared" si="2"/>
        <v>971</v>
      </c>
      <c r="J102" s="19">
        <f>'[1]15.07.2010r.'!M102</f>
        <v>0</v>
      </c>
      <c r="K102" s="26"/>
      <c r="L102" s="26"/>
      <c r="M102" s="19">
        <f t="shared" si="1"/>
        <v>0</v>
      </c>
      <c r="N102" s="19">
        <f t="shared" si="3"/>
        <v>971</v>
      </c>
    </row>
    <row r="103" spans="1:14" ht="12.75" customHeight="1">
      <c r="A103" s="20"/>
      <c r="B103" s="20"/>
      <c r="C103" s="20"/>
      <c r="D103" s="30"/>
      <c r="E103" s="19"/>
      <c r="F103" s="19"/>
      <c r="G103" s="26"/>
      <c r="H103" s="26"/>
      <c r="I103" s="19"/>
      <c r="J103" s="19"/>
      <c r="K103" s="26"/>
      <c r="L103" s="26"/>
      <c r="M103" s="19"/>
      <c r="N103" s="19"/>
    </row>
    <row r="104" spans="1:14" ht="15" customHeight="1">
      <c r="A104" s="20"/>
      <c r="B104" s="20"/>
      <c r="C104" s="20"/>
      <c r="D104" s="30"/>
      <c r="E104" s="19"/>
      <c r="F104" s="19"/>
      <c r="G104" s="26"/>
      <c r="H104" s="26"/>
      <c r="I104" s="19"/>
      <c r="J104" s="19"/>
      <c r="K104" s="26"/>
      <c r="L104" s="26"/>
      <c r="M104" s="19"/>
      <c r="N104" s="19"/>
    </row>
    <row r="105" spans="1:14" ht="12.75" customHeight="1">
      <c r="A105" s="20"/>
      <c r="B105" s="20"/>
      <c r="C105" s="20"/>
      <c r="D105" s="28" t="s">
        <v>100</v>
      </c>
      <c r="E105" s="19"/>
      <c r="F105" s="19"/>
      <c r="G105" s="26"/>
      <c r="H105" s="26"/>
      <c r="I105" s="19"/>
      <c r="J105" s="19"/>
      <c r="K105" s="26"/>
      <c r="L105" s="26"/>
      <c r="M105" s="19"/>
      <c r="N105" s="19"/>
    </row>
    <row r="106" spans="1:14" ht="12.75" customHeight="1">
      <c r="A106" s="20"/>
      <c r="B106" s="20"/>
      <c r="C106" s="20"/>
      <c r="D106" s="28" t="s">
        <v>101</v>
      </c>
      <c r="E106" s="19"/>
      <c r="F106" s="19"/>
      <c r="G106" s="26"/>
      <c r="H106" s="26"/>
      <c r="I106" s="19"/>
      <c r="J106" s="19"/>
      <c r="K106" s="26"/>
      <c r="L106" s="26"/>
      <c r="M106" s="19"/>
      <c r="N106" s="19"/>
    </row>
    <row r="107" spans="1:14" ht="12.75" customHeight="1">
      <c r="A107" s="20"/>
      <c r="B107" s="21">
        <v>75616</v>
      </c>
      <c r="C107" s="21"/>
      <c r="D107" s="42" t="s">
        <v>102</v>
      </c>
      <c r="E107" s="19">
        <f>'[1]15.07.2010r.'!N107</f>
        <v>1710792</v>
      </c>
      <c r="F107" s="19">
        <f>'[1]15.07.2010r.'!I107</f>
        <v>1710792</v>
      </c>
      <c r="G107" s="23">
        <f>SUM(G108:G116)</f>
        <v>0</v>
      </c>
      <c r="H107" s="23">
        <f>SUM(H108:H116)</f>
        <v>0</v>
      </c>
      <c r="I107" s="19">
        <f t="shared" si="2"/>
        <v>1710792</v>
      </c>
      <c r="J107" s="19">
        <f>'[1]15.07.2010r.'!M107</f>
        <v>0</v>
      </c>
      <c r="K107" s="23"/>
      <c r="L107" s="23"/>
      <c r="M107" s="19">
        <f t="shared" si="1"/>
        <v>0</v>
      </c>
      <c r="N107" s="19">
        <f t="shared" si="3"/>
        <v>1710792</v>
      </c>
    </row>
    <row r="108" spans="1:14" ht="12.75" customHeight="1">
      <c r="A108" s="20"/>
      <c r="B108" s="21"/>
      <c r="C108" s="20" t="s">
        <v>88</v>
      </c>
      <c r="D108" s="30" t="s">
        <v>89</v>
      </c>
      <c r="E108" s="19">
        <f>'[1]15.07.2010r.'!N108</f>
        <v>1096214</v>
      </c>
      <c r="F108" s="19">
        <f>'[1]15.07.2010r.'!I108</f>
        <v>1096214</v>
      </c>
      <c r="G108" s="26"/>
      <c r="H108" s="26"/>
      <c r="I108" s="19">
        <f t="shared" si="2"/>
        <v>1096214</v>
      </c>
      <c r="J108" s="19">
        <f>'[1]15.07.2010r.'!M108</f>
        <v>0</v>
      </c>
      <c r="K108" s="26"/>
      <c r="L108" s="26"/>
      <c r="M108" s="19">
        <f t="shared" si="1"/>
        <v>0</v>
      </c>
      <c r="N108" s="19">
        <f t="shared" si="3"/>
        <v>1096214</v>
      </c>
    </row>
    <row r="109" spans="1:14" ht="12.75" customHeight="1">
      <c r="A109" s="20"/>
      <c r="B109" s="20"/>
      <c r="C109" s="20" t="s">
        <v>90</v>
      </c>
      <c r="D109" s="30" t="s">
        <v>91</v>
      </c>
      <c r="E109" s="19">
        <f>'[1]15.07.2010r.'!N109</f>
        <v>307517</v>
      </c>
      <c r="F109" s="19">
        <f>'[1]15.07.2010r.'!I109</f>
        <v>307517</v>
      </c>
      <c r="G109" s="26"/>
      <c r="H109" s="26"/>
      <c r="I109" s="19">
        <f t="shared" si="2"/>
        <v>307517</v>
      </c>
      <c r="J109" s="19">
        <f>'[1]15.07.2010r.'!M109</f>
        <v>0</v>
      </c>
      <c r="K109" s="26"/>
      <c r="L109" s="26"/>
      <c r="M109" s="19">
        <f t="shared" si="1"/>
        <v>0</v>
      </c>
      <c r="N109" s="19">
        <f t="shared" si="3"/>
        <v>307517</v>
      </c>
    </row>
    <row r="110" spans="1:14" ht="12.75" customHeight="1">
      <c r="A110" s="20"/>
      <c r="B110" s="20"/>
      <c r="C110" s="20" t="s">
        <v>92</v>
      </c>
      <c r="D110" s="30" t="s">
        <v>93</v>
      </c>
      <c r="E110" s="19">
        <f>'[1]15.07.2010r.'!N110</f>
        <v>3824</v>
      </c>
      <c r="F110" s="19">
        <f>'[1]15.07.2010r.'!I110</f>
        <v>3824</v>
      </c>
      <c r="G110" s="26"/>
      <c r="H110" s="26"/>
      <c r="I110" s="19">
        <f t="shared" si="2"/>
        <v>3824</v>
      </c>
      <c r="J110" s="19">
        <f>'[1]15.07.2010r.'!M110</f>
        <v>0</v>
      </c>
      <c r="K110" s="26"/>
      <c r="L110" s="26"/>
      <c r="M110" s="19">
        <f t="shared" si="1"/>
        <v>0</v>
      </c>
      <c r="N110" s="19">
        <f t="shared" si="3"/>
        <v>3824</v>
      </c>
    </row>
    <row r="111" spans="1:14" ht="12.75" customHeight="1">
      <c r="A111" s="20"/>
      <c r="B111" s="29"/>
      <c r="C111" s="29" t="s">
        <v>94</v>
      </c>
      <c r="D111" s="25" t="s">
        <v>95</v>
      </c>
      <c r="E111" s="19">
        <f>'[1]15.07.2010r.'!N111</f>
        <v>50737</v>
      </c>
      <c r="F111" s="19">
        <f>'[1]15.07.2010r.'!I111</f>
        <v>50737</v>
      </c>
      <c r="G111" s="26"/>
      <c r="H111" s="26"/>
      <c r="I111" s="19">
        <f t="shared" si="2"/>
        <v>50737</v>
      </c>
      <c r="J111" s="19">
        <f>'[1]15.07.2010r.'!M111</f>
        <v>0</v>
      </c>
      <c r="K111" s="26"/>
      <c r="L111" s="26"/>
      <c r="M111" s="19">
        <f t="shared" si="1"/>
        <v>0</v>
      </c>
      <c r="N111" s="19">
        <f t="shared" si="3"/>
        <v>50737</v>
      </c>
    </row>
    <row r="112" spans="1:14" ht="16.5" customHeight="1">
      <c r="A112" s="20"/>
      <c r="B112" s="29"/>
      <c r="C112" s="29" t="s">
        <v>103</v>
      </c>
      <c r="D112" s="25" t="s">
        <v>104</v>
      </c>
      <c r="E112" s="19">
        <f>'[1]15.07.2010r.'!N112</f>
        <v>23000</v>
      </c>
      <c r="F112" s="19">
        <f>'[1]15.07.2010r.'!I112</f>
        <v>23000</v>
      </c>
      <c r="G112" s="26"/>
      <c r="H112" s="26"/>
      <c r="I112" s="19">
        <f t="shared" si="2"/>
        <v>23000</v>
      </c>
      <c r="J112" s="19">
        <f>'[1]15.07.2010r.'!M112</f>
        <v>0</v>
      </c>
      <c r="K112" s="26"/>
      <c r="L112" s="26"/>
      <c r="M112" s="19">
        <f t="shared" si="1"/>
        <v>0</v>
      </c>
      <c r="N112" s="19">
        <f t="shared" si="3"/>
        <v>23000</v>
      </c>
    </row>
    <row r="113" spans="1:14" ht="12.75" customHeight="1">
      <c r="A113" s="20"/>
      <c r="B113" s="29"/>
      <c r="C113" s="29" t="s">
        <v>105</v>
      </c>
      <c r="D113" s="25" t="s">
        <v>106</v>
      </c>
      <c r="E113" s="19">
        <f>'[1]15.07.2010r.'!N113</f>
        <v>5500</v>
      </c>
      <c r="F113" s="19">
        <f>'[1]15.07.2010r.'!I113</f>
        <v>5500</v>
      </c>
      <c r="G113" s="26"/>
      <c r="H113" s="26"/>
      <c r="I113" s="19">
        <f t="shared" si="2"/>
        <v>5500</v>
      </c>
      <c r="J113" s="19">
        <f>'[1]15.07.2010r.'!M113</f>
        <v>0</v>
      </c>
      <c r="K113" s="26"/>
      <c r="L113" s="26"/>
      <c r="M113" s="19">
        <f t="shared" si="1"/>
        <v>0</v>
      </c>
      <c r="N113" s="19">
        <f t="shared" si="3"/>
        <v>5500</v>
      </c>
    </row>
    <row r="114" spans="1:14" ht="12.75" customHeight="1">
      <c r="A114" s="20"/>
      <c r="B114" s="29"/>
      <c r="C114" s="29" t="s">
        <v>107</v>
      </c>
      <c r="D114" s="25" t="s">
        <v>108</v>
      </c>
      <c r="E114" s="19">
        <f>'[1]15.07.2010r.'!N114</f>
        <v>94000</v>
      </c>
      <c r="F114" s="19">
        <f>'[1]15.07.2010r.'!I114</f>
        <v>94000</v>
      </c>
      <c r="G114" s="26"/>
      <c r="H114" s="26"/>
      <c r="I114" s="19">
        <f t="shared" si="2"/>
        <v>94000</v>
      </c>
      <c r="J114" s="19">
        <f>'[1]15.07.2010r.'!M114</f>
        <v>0</v>
      </c>
      <c r="K114" s="26"/>
      <c r="L114" s="26"/>
      <c r="M114" s="19">
        <f t="shared" si="1"/>
        <v>0</v>
      </c>
      <c r="N114" s="19">
        <f t="shared" si="3"/>
        <v>94000</v>
      </c>
    </row>
    <row r="115" spans="1:14" ht="12.75" customHeight="1">
      <c r="A115" s="20"/>
      <c r="B115" s="20"/>
      <c r="C115" s="20" t="s">
        <v>96</v>
      </c>
      <c r="D115" s="30" t="s">
        <v>97</v>
      </c>
      <c r="E115" s="19">
        <f>'[1]15.07.2010r.'!N115</f>
        <v>120000</v>
      </c>
      <c r="F115" s="19">
        <f>'[1]15.07.2010r.'!I115</f>
        <v>120000</v>
      </c>
      <c r="G115" s="26"/>
      <c r="H115" s="26"/>
      <c r="I115" s="19">
        <f t="shared" si="2"/>
        <v>120000</v>
      </c>
      <c r="J115" s="19">
        <f>'[1]15.07.2010r.'!M115</f>
        <v>0</v>
      </c>
      <c r="K115" s="26"/>
      <c r="L115" s="26"/>
      <c r="M115" s="19">
        <f t="shared" si="1"/>
        <v>0</v>
      </c>
      <c r="N115" s="19">
        <f t="shared" si="3"/>
        <v>120000</v>
      </c>
    </row>
    <row r="116" spans="1:14" ht="16.5" customHeight="1">
      <c r="A116" s="20"/>
      <c r="B116" s="20"/>
      <c r="C116" s="20" t="s">
        <v>82</v>
      </c>
      <c r="D116" s="30" t="s">
        <v>98</v>
      </c>
      <c r="E116" s="19">
        <f>'[1]15.07.2010r.'!N116</f>
        <v>10000</v>
      </c>
      <c r="F116" s="19">
        <f>'[1]15.07.2010r.'!I116</f>
        <v>10000</v>
      </c>
      <c r="G116" s="26"/>
      <c r="H116" s="26"/>
      <c r="I116" s="19">
        <f t="shared" si="2"/>
        <v>10000</v>
      </c>
      <c r="J116" s="19">
        <f>'[1]15.07.2010r.'!M116</f>
        <v>0</v>
      </c>
      <c r="K116" s="26"/>
      <c r="L116" s="26"/>
      <c r="M116" s="19">
        <f t="shared" si="1"/>
        <v>0</v>
      </c>
      <c r="N116" s="19">
        <f t="shared" si="3"/>
        <v>10000</v>
      </c>
    </row>
    <row r="117" spans="1:14" ht="12.75" customHeight="1">
      <c r="A117" s="20"/>
      <c r="B117" s="20"/>
      <c r="C117" s="20"/>
      <c r="D117" s="30"/>
      <c r="E117" s="19"/>
      <c r="F117" s="19"/>
      <c r="G117" s="26"/>
      <c r="H117" s="26"/>
      <c r="I117" s="19"/>
      <c r="J117" s="19">
        <f>'[1]15.07.2010r.'!M117</f>
        <v>0</v>
      </c>
      <c r="K117" s="26"/>
      <c r="L117" s="26"/>
      <c r="M117" s="19"/>
      <c r="N117" s="19"/>
    </row>
    <row r="118" spans="1:14" ht="12.75" customHeight="1">
      <c r="A118" s="20"/>
      <c r="B118" s="20"/>
      <c r="C118" s="20"/>
      <c r="D118" s="28" t="s">
        <v>109</v>
      </c>
      <c r="E118" s="19"/>
      <c r="F118" s="19"/>
      <c r="G118" s="26"/>
      <c r="H118" s="26"/>
      <c r="I118" s="19"/>
      <c r="J118" s="19"/>
      <c r="K118" s="26"/>
      <c r="L118" s="26"/>
      <c r="M118" s="19"/>
      <c r="N118" s="19"/>
    </row>
    <row r="119" spans="1:14" ht="15" customHeight="1">
      <c r="A119" s="20"/>
      <c r="B119" s="21">
        <v>75618</v>
      </c>
      <c r="C119" s="21"/>
      <c r="D119" s="28" t="s">
        <v>110</v>
      </c>
      <c r="E119" s="19">
        <f>'[1]15.07.2010r.'!N119</f>
        <v>523089</v>
      </c>
      <c r="F119" s="19">
        <f>'[1]15.07.2010r.'!I119</f>
        <v>523089</v>
      </c>
      <c r="G119" s="23"/>
      <c r="H119" s="23"/>
      <c r="I119" s="19">
        <f t="shared" si="2"/>
        <v>523089</v>
      </c>
      <c r="J119" s="19">
        <f>'[1]15.07.2010r.'!M119</f>
        <v>0</v>
      </c>
      <c r="K119" s="23"/>
      <c r="L119" s="23"/>
      <c r="M119" s="19">
        <f t="shared" si="1"/>
        <v>0</v>
      </c>
      <c r="N119" s="19">
        <f t="shared" si="3"/>
        <v>523089</v>
      </c>
    </row>
    <row r="120" spans="1:14" ht="12.75" customHeight="1">
      <c r="A120" s="20"/>
      <c r="B120" s="20"/>
      <c r="C120" s="20" t="s">
        <v>111</v>
      </c>
      <c r="D120" s="30" t="s">
        <v>112</v>
      </c>
      <c r="E120" s="19">
        <f>'[1]15.07.2010r.'!N120</f>
        <v>20000</v>
      </c>
      <c r="F120" s="19">
        <f>'[1]15.07.2010r.'!I120</f>
        <v>20000</v>
      </c>
      <c r="G120" s="26"/>
      <c r="H120" s="26"/>
      <c r="I120" s="19">
        <f t="shared" si="2"/>
        <v>20000</v>
      </c>
      <c r="J120" s="19">
        <f>'[1]15.07.2010r.'!M120</f>
        <v>0</v>
      </c>
      <c r="K120" s="26"/>
      <c r="L120" s="26"/>
      <c r="M120" s="19">
        <f t="shared" si="1"/>
        <v>0</v>
      </c>
      <c r="N120" s="19">
        <f t="shared" si="3"/>
        <v>20000</v>
      </c>
    </row>
    <row r="121" spans="1:14" ht="12.75" customHeight="1">
      <c r="A121" s="20"/>
      <c r="B121" s="20"/>
      <c r="C121" s="20" t="s">
        <v>113</v>
      </c>
      <c r="D121" s="30" t="s">
        <v>114</v>
      </c>
      <c r="E121" s="19">
        <f>'[1]15.07.2010r.'!N121</f>
        <v>414000</v>
      </c>
      <c r="F121" s="19">
        <f>'[1]15.07.2010r.'!I121</f>
        <v>414000</v>
      </c>
      <c r="G121" s="26"/>
      <c r="H121" s="26"/>
      <c r="I121" s="19">
        <f t="shared" si="2"/>
        <v>414000</v>
      </c>
      <c r="J121" s="19">
        <f>'[1]15.07.2010r.'!M121</f>
        <v>0</v>
      </c>
      <c r="K121" s="26"/>
      <c r="L121" s="26"/>
      <c r="M121" s="19">
        <f t="shared" si="1"/>
        <v>0</v>
      </c>
      <c r="N121" s="19">
        <f t="shared" si="3"/>
        <v>414000</v>
      </c>
    </row>
    <row r="122" spans="1:14" ht="12.75" customHeight="1">
      <c r="A122" s="20"/>
      <c r="B122" s="20"/>
      <c r="C122" s="20" t="s">
        <v>115</v>
      </c>
      <c r="D122" s="30" t="s">
        <v>116</v>
      </c>
      <c r="E122" s="19">
        <f>'[1]15.07.2010r.'!N122</f>
        <v>81089</v>
      </c>
      <c r="F122" s="19">
        <f>'[1]15.07.2010r.'!I122</f>
        <v>81089</v>
      </c>
      <c r="G122" s="26"/>
      <c r="H122" s="26"/>
      <c r="I122" s="19">
        <f t="shared" si="2"/>
        <v>81089</v>
      </c>
      <c r="J122" s="19">
        <f>'[1]15.07.2010r.'!M122</f>
        <v>0</v>
      </c>
      <c r="K122" s="26"/>
      <c r="L122" s="26"/>
      <c r="M122" s="19">
        <f t="shared" si="1"/>
        <v>0</v>
      </c>
      <c r="N122" s="19">
        <f t="shared" si="3"/>
        <v>81089</v>
      </c>
    </row>
    <row r="123" spans="1:14" ht="14.25" customHeight="1">
      <c r="A123" s="20"/>
      <c r="B123" s="20"/>
      <c r="C123" s="20"/>
      <c r="D123" s="30" t="s">
        <v>117</v>
      </c>
      <c r="E123" s="19"/>
      <c r="F123" s="19"/>
      <c r="G123" s="26"/>
      <c r="H123" s="26"/>
      <c r="I123" s="19"/>
      <c r="J123" s="19"/>
      <c r="K123" s="26"/>
      <c r="L123" s="26"/>
      <c r="M123" s="19"/>
      <c r="N123" s="19"/>
    </row>
    <row r="124" spans="1:14" ht="12.75" customHeight="1">
      <c r="A124" s="20"/>
      <c r="B124" s="20"/>
      <c r="C124" s="20" t="s">
        <v>118</v>
      </c>
      <c r="D124" s="30" t="s">
        <v>119</v>
      </c>
      <c r="E124" s="19">
        <f>'[1]15.07.2010r.'!N124</f>
        <v>8000</v>
      </c>
      <c r="F124" s="19">
        <f>'[1]15.07.2010r.'!I124</f>
        <v>8000</v>
      </c>
      <c r="G124" s="26"/>
      <c r="H124" s="26"/>
      <c r="I124" s="19">
        <f t="shared" si="2"/>
        <v>8000</v>
      </c>
      <c r="J124" s="19">
        <f>'[1]15.07.2010r.'!M124</f>
        <v>0</v>
      </c>
      <c r="K124" s="26"/>
      <c r="L124" s="26"/>
      <c r="M124" s="19">
        <f t="shared" si="1"/>
        <v>0</v>
      </c>
      <c r="N124" s="19">
        <f t="shared" si="3"/>
        <v>8000</v>
      </c>
    </row>
    <row r="125" spans="1:14" ht="12.75" customHeight="1">
      <c r="A125" s="20"/>
      <c r="B125" s="20"/>
      <c r="C125" s="20"/>
      <c r="D125" s="30"/>
      <c r="E125" s="19"/>
      <c r="F125" s="19"/>
      <c r="G125" s="26"/>
      <c r="H125" s="26"/>
      <c r="I125" s="19"/>
      <c r="J125" s="19"/>
      <c r="K125" s="26"/>
      <c r="L125" s="26"/>
      <c r="M125" s="19"/>
      <c r="N125" s="19"/>
    </row>
    <row r="126" spans="1:14" ht="16.5" customHeight="1">
      <c r="A126" s="20"/>
      <c r="B126" s="21">
        <v>75621</v>
      </c>
      <c r="C126" s="21"/>
      <c r="D126" s="28" t="s">
        <v>120</v>
      </c>
      <c r="E126" s="19">
        <f>'[1]15.07.2010r.'!N126</f>
        <v>2756756</v>
      </c>
      <c r="F126" s="19">
        <f>'[1]15.07.2010r.'!I126</f>
        <v>2756756</v>
      </c>
      <c r="G126" s="23"/>
      <c r="H126" s="23"/>
      <c r="I126" s="19">
        <f t="shared" si="2"/>
        <v>2756756</v>
      </c>
      <c r="J126" s="19">
        <f>'[1]15.07.2010r.'!M126</f>
        <v>0</v>
      </c>
      <c r="K126" s="23"/>
      <c r="L126" s="23"/>
      <c r="M126" s="19">
        <f t="shared" si="1"/>
        <v>0</v>
      </c>
      <c r="N126" s="19">
        <f t="shared" si="3"/>
        <v>2756756</v>
      </c>
    </row>
    <row r="127" spans="1:14" ht="12.75">
      <c r="A127" s="20"/>
      <c r="B127" s="20"/>
      <c r="C127" s="20" t="s">
        <v>121</v>
      </c>
      <c r="D127" s="30" t="s">
        <v>122</v>
      </c>
      <c r="E127" s="19">
        <f>'[1]15.07.2010r.'!N127</f>
        <v>2721756</v>
      </c>
      <c r="F127" s="19">
        <f>'[1]15.07.2010r.'!I127</f>
        <v>2721756</v>
      </c>
      <c r="G127" s="26"/>
      <c r="H127" s="26"/>
      <c r="I127" s="19">
        <f t="shared" si="2"/>
        <v>2721756</v>
      </c>
      <c r="J127" s="19">
        <f>'[1]15.07.2010r.'!M127</f>
        <v>0</v>
      </c>
      <c r="K127" s="26"/>
      <c r="L127" s="26"/>
      <c r="M127" s="19">
        <f t="shared" si="1"/>
        <v>0</v>
      </c>
      <c r="N127" s="19">
        <f t="shared" si="3"/>
        <v>2721756</v>
      </c>
    </row>
    <row r="128" spans="1:14" ht="12.75">
      <c r="A128" s="20"/>
      <c r="B128" s="21"/>
      <c r="C128" s="20" t="s">
        <v>123</v>
      </c>
      <c r="D128" s="30" t="s">
        <v>124</v>
      </c>
      <c r="E128" s="19">
        <f>'[1]15.07.2010r.'!N128</f>
        <v>35000</v>
      </c>
      <c r="F128" s="19">
        <f>'[1]15.07.2010r.'!I128</f>
        <v>35000</v>
      </c>
      <c r="G128" s="26"/>
      <c r="H128" s="26"/>
      <c r="I128" s="19">
        <f t="shared" si="2"/>
        <v>35000</v>
      </c>
      <c r="J128" s="19">
        <f>'[1]15.07.2010r.'!M128</f>
        <v>0</v>
      </c>
      <c r="K128" s="26"/>
      <c r="L128" s="26"/>
      <c r="M128" s="19">
        <f t="shared" si="1"/>
        <v>0</v>
      </c>
      <c r="N128" s="19">
        <f t="shared" si="3"/>
        <v>35000</v>
      </c>
    </row>
    <row r="129" spans="1:14" ht="12.75">
      <c r="A129" s="20"/>
      <c r="B129" s="21"/>
      <c r="C129" s="20"/>
      <c r="D129" s="30"/>
      <c r="E129" s="19"/>
      <c r="F129" s="19"/>
      <c r="G129" s="26"/>
      <c r="H129" s="26"/>
      <c r="I129" s="19"/>
      <c r="J129" s="19"/>
      <c r="K129" s="26"/>
      <c r="L129" s="26"/>
      <c r="M129" s="19"/>
      <c r="N129" s="19"/>
    </row>
    <row r="130" spans="1:14" ht="12.75">
      <c r="A130" s="20"/>
      <c r="B130" s="21">
        <v>75647</v>
      </c>
      <c r="C130" s="20"/>
      <c r="D130" s="28" t="s">
        <v>125</v>
      </c>
      <c r="E130" s="19">
        <f>'[1]15.07.2010r.'!N130</f>
        <v>3100</v>
      </c>
      <c r="F130" s="19">
        <f>'[1]15.07.2010r.'!I130</f>
        <v>3100</v>
      </c>
      <c r="G130" s="23"/>
      <c r="H130" s="23"/>
      <c r="I130" s="19">
        <f t="shared" si="2"/>
        <v>3100</v>
      </c>
      <c r="J130" s="19">
        <f>'[1]15.07.2010r.'!M130</f>
        <v>0</v>
      </c>
      <c r="K130" s="23"/>
      <c r="L130" s="23"/>
      <c r="M130" s="19">
        <f t="shared" si="1"/>
        <v>0</v>
      </c>
      <c r="N130" s="19">
        <f t="shared" si="3"/>
        <v>3100</v>
      </c>
    </row>
    <row r="131" spans="1:14" ht="12.75">
      <c r="A131" s="20"/>
      <c r="B131" s="21"/>
      <c r="C131" s="20" t="s">
        <v>65</v>
      </c>
      <c r="D131" s="30" t="s">
        <v>126</v>
      </c>
      <c r="E131" s="19">
        <f>'[1]15.07.2010r.'!N131</f>
        <v>3100</v>
      </c>
      <c r="F131" s="19">
        <f>'[1]15.07.2010r.'!I131</f>
        <v>3100</v>
      </c>
      <c r="G131" s="26"/>
      <c r="H131" s="26"/>
      <c r="I131" s="19">
        <f t="shared" si="2"/>
        <v>3100</v>
      </c>
      <c r="J131" s="19">
        <f>'[1]15.07.2010r.'!M131</f>
        <v>0</v>
      </c>
      <c r="K131" s="26"/>
      <c r="L131" s="26"/>
      <c r="M131" s="19">
        <f t="shared" si="1"/>
        <v>0</v>
      </c>
      <c r="N131" s="19">
        <f t="shared" si="3"/>
        <v>3100</v>
      </c>
    </row>
    <row r="132" spans="1:14" ht="12.75">
      <c r="A132" s="20"/>
      <c r="B132" s="20"/>
      <c r="C132" s="21"/>
      <c r="D132" s="28"/>
      <c r="E132" s="19"/>
      <c r="F132" s="19"/>
      <c r="G132" s="26"/>
      <c r="H132" s="26"/>
      <c r="I132" s="19"/>
      <c r="J132" s="19"/>
      <c r="K132" s="26"/>
      <c r="L132" s="26"/>
      <c r="M132" s="19"/>
      <c r="N132" s="19"/>
    </row>
    <row r="133" spans="1:14" ht="12.75">
      <c r="A133" s="17">
        <v>757</v>
      </c>
      <c r="B133" s="17"/>
      <c r="C133" s="17"/>
      <c r="D133" s="18" t="s">
        <v>127</v>
      </c>
      <c r="E133" s="19">
        <f>'[1]15.07.2010r.'!N133</f>
        <v>270</v>
      </c>
      <c r="F133" s="19">
        <f>'[1]15.07.2010r.'!I133</f>
        <v>270</v>
      </c>
      <c r="G133" s="19">
        <f>G134+G136+G139+G142</f>
        <v>0</v>
      </c>
      <c r="H133" s="19">
        <f>H134+H136+H139+H142</f>
        <v>0</v>
      </c>
      <c r="I133" s="19">
        <f>F133+G133-H133</f>
        <v>270</v>
      </c>
      <c r="J133" s="19">
        <f>'[1]15.07.2010r.'!M133</f>
        <v>0</v>
      </c>
      <c r="K133" s="19">
        <f>K134+K136+K139+K142</f>
        <v>0</v>
      </c>
      <c r="L133" s="19">
        <f>L134+L136+L139+L142</f>
        <v>0</v>
      </c>
      <c r="M133" s="19">
        <f>J133+K133-L133</f>
        <v>0</v>
      </c>
      <c r="N133" s="19">
        <f>I133+M133</f>
        <v>270</v>
      </c>
    </row>
    <row r="134" spans="1:14" ht="12.75">
      <c r="A134" s="20"/>
      <c r="B134" s="21">
        <v>75702</v>
      </c>
      <c r="C134" s="21"/>
      <c r="D134" s="28" t="s">
        <v>128</v>
      </c>
      <c r="E134" s="19">
        <v>270</v>
      </c>
      <c r="F134" s="19">
        <v>270</v>
      </c>
      <c r="G134" s="26">
        <f>SUM(G135)</f>
        <v>0</v>
      </c>
      <c r="H134" s="26">
        <f>SUM(H135)</f>
        <v>0</v>
      </c>
      <c r="I134" s="19">
        <v>270</v>
      </c>
      <c r="J134" s="19">
        <f>'[1]15.07.2010r.'!M134</f>
        <v>0</v>
      </c>
      <c r="K134" s="26"/>
      <c r="L134" s="26"/>
      <c r="M134" s="19">
        <v>0</v>
      </c>
      <c r="N134" s="19">
        <v>270</v>
      </c>
    </row>
    <row r="135" spans="1:14" ht="12.75">
      <c r="A135" s="20"/>
      <c r="B135" s="29"/>
      <c r="C135" s="29" t="s">
        <v>67</v>
      </c>
      <c r="D135" s="25" t="s">
        <v>68</v>
      </c>
      <c r="E135" s="19">
        <f>'[1]15.07.2010r.'!N135</f>
        <v>270</v>
      </c>
      <c r="F135" s="19">
        <f>'[1]15.07.2010r.'!I135</f>
        <v>270</v>
      </c>
      <c r="G135" s="26"/>
      <c r="H135" s="26"/>
      <c r="I135" s="19">
        <f>F135+G135-H135</f>
        <v>270</v>
      </c>
      <c r="J135" s="19">
        <f>'[1]15.07.2010r.'!M135</f>
        <v>0</v>
      </c>
      <c r="K135" s="26"/>
      <c r="L135" s="26"/>
      <c r="M135" s="19">
        <f>J135+K135-L135</f>
        <v>0</v>
      </c>
      <c r="N135" s="19">
        <f>I135+M135</f>
        <v>270</v>
      </c>
    </row>
    <row r="136" spans="1:14" ht="12.75">
      <c r="A136" s="20"/>
      <c r="B136" s="20"/>
      <c r="C136" s="21"/>
      <c r="D136" s="28"/>
      <c r="E136" s="19"/>
      <c r="F136" s="19"/>
      <c r="G136" s="26"/>
      <c r="H136" s="26"/>
      <c r="I136" s="19"/>
      <c r="J136" s="19"/>
      <c r="K136" s="26"/>
      <c r="L136" s="26"/>
      <c r="M136" s="19"/>
      <c r="N136" s="19"/>
    </row>
    <row r="137" spans="1:14" ht="12.75">
      <c r="A137" s="17">
        <v>758</v>
      </c>
      <c r="B137" s="17"/>
      <c r="C137" s="17"/>
      <c r="D137" s="18" t="s">
        <v>129</v>
      </c>
      <c r="E137" s="19">
        <f>'[1]15.07.2010r.'!N137</f>
        <v>5484762</v>
      </c>
      <c r="F137" s="19">
        <f>'[1]15.07.2010r.'!I137</f>
        <v>5484762</v>
      </c>
      <c r="G137" s="19">
        <f>G138+G141+G144+G147</f>
        <v>0</v>
      </c>
      <c r="H137" s="19">
        <f>H138+H141+H144+H147</f>
        <v>0</v>
      </c>
      <c r="I137" s="19">
        <f t="shared" si="2"/>
        <v>5484762</v>
      </c>
      <c r="J137" s="19">
        <f>'[1]15.07.2010r.'!M137</f>
        <v>0</v>
      </c>
      <c r="K137" s="19">
        <f>K138+K141+K144+K147</f>
        <v>0</v>
      </c>
      <c r="L137" s="19">
        <f>L138+L141+L144+L147</f>
        <v>0</v>
      </c>
      <c r="M137" s="19">
        <f t="shared" si="1"/>
        <v>0</v>
      </c>
      <c r="N137" s="19">
        <f t="shared" si="3"/>
        <v>5484762</v>
      </c>
    </row>
    <row r="138" spans="1:14" ht="12.75">
      <c r="A138" s="20"/>
      <c r="B138" s="21">
        <v>75801</v>
      </c>
      <c r="C138" s="21" t="s">
        <v>84</v>
      </c>
      <c r="D138" s="28" t="s">
        <v>130</v>
      </c>
      <c r="E138" s="19">
        <f>'[1]15.07.2010r.'!N138</f>
        <v>4743740</v>
      </c>
      <c r="F138" s="19">
        <f>'[1]15.07.2010r.'!I138</f>
        <v>4743740</v>
      </c>
      <c r="G138" s="23"/>
      <c r="H138" s="23">
        <f>SUM(H139)</f>
        <v>0</v>
      </c>
      <c r="I138" s="19">
        <f t="shared" si="2"/>
        <v>4743740</v>
      </c>
      <c r="J138" s="19">
        <f>'[1]15.07.2010r.'!M138</f>
        <v>0</v>
      </c>
      <c r="K138" s="23">
        <f>SUM(K139)</f>
        <v>0</v>
      </c>
      <c r="L138" s="23">
        <f>SUM(L139)</f>
        <v>0</v>
      </c>
      <c r="M138" s="19">
        <f t="shared" si="1"/>
        <v>0</v>
      </c>
      <c r="N138" s="19">
        <f t="shared" si="3"/>
        <v>4743740</v>
      </c>
    </row>
    <row r="139" spans="1:14" ht="12.75">
      <c r="A139" s="20"/>
      <c r="B139" s="20"/>
      <c r="C139" s="20">
        <v>2920</v>
      </c>
      <c r="D139" s="30" t="s">
        <v>131</v>
      </c>
      <c r="E139" s="19">
        <f>'[1]15.07.2010r.'!N139</f>
        <v>4743740</v>
      </c>
      <c r="F139" s="19">
        <f>'[1]15.07.2010r.'!I139</f>
        <v>4743740</v>
      </c>
      <c r="G139" s="26"/>
      <c r="H139" s="26"/>
      <c r="I139" s="19">
        <f t="shared" si="2"/>
        <v>4743740</v>
      </c>
      <c r="J139" s="19">
        <f>'[1]15.07.2010r.'!M139</f>
        <v>0</v>
      </c>
      <c r="K139" s="26"/>
      <c r="L139" s="26"/>
      <c r="M139" s="19">
        <f>J139+K139-L139</f>
        <v>0</v>
      </c>
      <c r="N139" s="19">
        <f t="shared" si="3"/>
        <v>4743740</v>
      </c>
    </row>
    <row r="140" spans="1:14" ht="12.75">
      <c r="A140" s="20"/>
      <c r="B140" s="20"/>
      <c r="C140" s="20"/>
      <c r="D140" s="30"/>
      <c r="E140" s="19"/>
      <c r="F140" s="19"/>
      <c r="G140" s="26"/>
      <c r="H140" s="26"/>
      <c r="I140" s="19"/>
      <c r="J140" s="19"/>
      <c r="K140" s="26"/>
      <c r="L140" s="26"/>
      <c r="M140" s="19"/>
      <c r="N140" s="19"/>
    </row>
    <row r="141" spans="1:14" ht="12.75">
      <c r="A141" s="20"/>
      <c r="B141" s="21">
        <v>75807</v>
      </c>
      <c r="C141" s="21"/>
      <c r="D141" s="28" t="s">
        <v>132</v>
      </c>
      <c r="E141" s="19">
        <f>'[1]15.07.2010r.'!N141</f>
        <v>669356</v>
      </c>
      <c r="F141" s="19">
        <f>'[1]15.07.2010r.'!I141</f>
        <v>669356</v>
      </c>
      <c r="G141" s="23"/>
      <c r="H141" s="23"/>
      <c r="I141" s="19">
        <f t="shared" si="2"/>
        <v>669356</v>
      </c>
      <c r="J141" s="19">
        <f>'[1]15.07.2010r.'!M141</f>
        <v>0</v>
      </c>
      <c r="K141" s="23"/>
      <c r="L141" s="23"/>
      <c r="M141" s="19">
        <f>J141+K141-L141</f>
        <v>0</v>
      </c>
      <c r="N141" s="19">
        <f t="shared" si="3"/>
        <v>669356</v>
      </c>
    </row>
    <row r="142" spans="1:14" ht="12.75">
      <c r="A142" s="20"/>
      <c r="B142" s="20"/>
      <c r="C142" s="20">
        <v>2920</v>
      </c>
      <c r="D142" s="30" t="s">
        <v>131</v>
      </c>
      <c r="E142" s="19">
        <f>'[1]15.07.2010r.'!N142</f>
        <v>669356</v>
      </c>
      <c r="F142" s="19">
        <f>'[1]15.07.2010r.'!I142</f>
        <v>669356</v>
      </c>
      <c r="G142" s="26"/>
      <c r="H142" s="26"/>
      <c r="I142" s="19">
        <f t="shared" si="2"/>
        <v>669356</v>
      </c>
      <c r="J142" s="19">
        <f>'[1]15.07.2010r.'!M142</f>
        <v>0</v>
      </c>
      <c r="K142" s="26"/>
      <c r="L142" s="26"/>
      <c r="M142" s="19">
        <f>J142+K142-L142</f>
        <v>0</v>
      </c>
      <c r="N142" s="19">
        <f t="shared" si="3"/>
        <v>669356</v>
      </c>
    </row>
    <row r="143" spans="1:14" ht="12.75">
      <c r="A143" s="20"/>
      <c r="B143" s="20"/>
      <c r="C143" s="20"/>
      <c r="D143" s="30"/>
      <c r="E143" s="19"/>
      <c r="F143" s="19"/>
      <c r="G143" s="26"/>
      <c r="H143" s="26"/>
      <c r="I143" s="19"/>
      <c r="J143" s="19"/>
      <c r="K143" s="26"/>
      <c r="L143" s="26"/>
      <c r="M143" s="19"/>
      <c r="N143" s="19"/>
    </row>
    <row r="144" spans="1:14" ht="12.75">
      <c r="A144" s="20"/>
      <c r="B144" s="21">
        <v>75814</v>
      </c>
      <c r="C144" s="21"/>
      <c r="D144" s="28" t="s">
        <v>133</v>
      </c>
      <c r="E144" s="19">
        <f>'[1]15.07.2010r.'!N144</f>
        <v>50000</v>
      </c>
      <c r="F144" s="19">
        <f>'[1]15.07.2010r.'!I144</f>
        <v>50000</v>
      </c>
      <c r="G144" s="23"/>
      <c r="H144" s="23"/>
      <c r="I144" s="19">
        <f t="shared" si="2"/>
        <v>50000</v>
      </c>
      <c r="J144" s="19">
        <f>'[1]15.07.2010r.'!M144</f>
        <v>0</v>
      </c>
      <c r="K144" s="23"/>
      <c r="L144" s="23"/>
      <c r="M144" s="19">
        <f>J144+K144-L144</f>
        <v>0</v>
      </c>
      <c r="N144" s="19">
        <f t="shared" si="3"/>
        <v>50000</v>
      </c>
    </row>
    <row r="145" spans="1:14" ht="12.75">
      <c r="A145" s="20"/>
      <c r="B145" s="20"/>
      <c r="C145" s="20" t="s">
        <v>134</v>
      </c>
      <c r="D145" s="30" t="s">
        <v>135</v>
      </c>
      <c r="E145" s="19">
        <f>'[1]15.07.2010r.'!N145</f>
        <v>50000</v>
      </c>
      <c r="F145" s="19">
        <f>'[1]15.07.2010r.'!I145</f>
        <v>50000</v>
      </c>
      <c r="G145" s="26"/>
      <c r="H145" s="26"/>
      <c r="I145" s="19">
        <f t="shared" si="2"/>
        <v>50000</v>
      </c>
      <c r="J145" s="19">
        <f>'[1]15.07.2010r.'!M145</f>
        <v>0</v>
      </c>
      <c r="K145" s="26"/>
      <c r="L145" s="26"/>
      <c r="M145" s="19">
        <f>J145+K145-L145</f>
        <v>0</v>
      </c>
      <c r="N145" s="19">
        <f t="shared" si="3"/>
        <v>50000</v>
      </c>
    </row>
    <row r="146" spans="1:14" ht="12.75">
      <c r="A146" s="20"/>
      <c r="B146" s="20"/>
      <c r="C146" s="20"/>
      <c r="D146" s="30"/>
      <c r="E146" s="19"/>
      <c r="F146" s="19"/>
      <c r="G146" s="26"/>
      <c r="H146" s="26"/>
      <c r="I146" s="19"/>
      <c r="J146" s="19"/>
      <c r="K146" s="26"/>
      <c r="L146" s="26"/>
      <c r="M146" s="19"/>
      <c r="N146" s="19"/>
    </row>
    <row r="147" spans="1:14" ht="12.75">
      <c r="A147" s="20"/>
      <c r="B147" s="21">
        <v>75831</v>
      </c>
      <c r="C147" s="21"/>
      <c r="D147" s="28" t="s">
        <v>136</v>
      </c>
      <c r="E147" s="19">
        <f>'[1]15.07.2010r.'!N147</f>
        <v>21666</v>
      </c>
      <c r="F147" s="19">
        <f>'[1]15.07.2010r.'!I147</f>
        <v>21666</v>
      </c>
      <c r="G147" s="23">
        <f>SUM(G148)</f>
        <v>0</v>
      </c>
      <c r="H147" s="23">
        <f>SUM(H148:H149)</f>
        <v>0</v>
      </c>
      <c r="I147" s="19">
        <f t="shared" si="2"/>
        <v>21666</v>
      </c>
      <c r="J147" s="19">
        <f>'[1]15.07.2010r.'!M147</f>
        <v>0</v>
      </c>
      <c r="K147" s="23"/>
      <c r="L147" s="23"/>
      <c r="M147" s="19">
        <f aca="true" t="shared" si="4" ref="M147:M174">J147+K147-L147</f>
        <v>0</v>
      </c>
      <c r="N147" s="19">
        <f t="shared" si="3"/>
        <v>21666</v>
      </c>
    </row>
    <row r="148" spans="1:14" ht="12.75">
      <c r="A148" s="20"/>
      <c r="B148" s="20"/>
      <c r="C148" s="20">
        <v>2920</v>
      </c>
      <c r="D148" s="30" t="s">
        <v>131</v>
      </c>
      <c r="E148" s="19">
        <f>'[1]15.07.2010r.'!N148</f>
        <v>21666</v>
      </c>
      <c r="F148" s="19">
        <f>'[1]15.07.2010r.'!I148</f>
        <v>21666</v>
      </c>
      <c r="G148" s="26"/>
      <c r="H148" s="26"/>
      <c r="I148" s="19">
        <f t="shared" si="2"/>
        <v>21666</v>
      </c>
      <c r="J148" s="19">
        <f>'[1]15.07.2010r.'!M148</f>
        <v>0</v>
      </c>
      <c r="K148" s="26"/>
      <c r="L148" s="26"/>
      <c r="M148" s="19">
        <f t="shared" si="4"/>
        <v>0</v>
      </c>
      <c r="N148" s="19">
        <f t="shared" si="3"/>
        <v>21666</v>
      </c>
    </row>
    <row r="149" spans="1:14" ht="12.75">
      <c r="A149" s="20"/>
      <c r="B149" s="20"/>
      <c r="C149" s="20"/>
      <c r="D149" s="30"/>
      <c r="E149" s="19"/>
      <c r="F149" s="19"/>
      <c r="G149" s="26"/>
      <c r="H149" s="26"/>
      <c r="I149" s="19"/>
      <c r="J149" s="19"/>
      <c r="K149" s="26"/>
      <c r="L149" s="26"/>
      <c r="M149" s="19"/>
      <c r="N149" s="19"/>
    </row>
    <row r="150" spans="1:14" ht="12.75">
      <c r="A150" s="17">
        <v>801</v>
      </c>
      <c r="B150" s="17"/>
      <c r="C150" s="41"/>
      <c r="D150" s="18" t="s">
        <v>137</v>
      </c>
      <c r="E150" s="19">
        <f>'[1]15.07.2010r.'!N150</f>
        <v>423846</v>
      </c>
      <c r="F150" s="19">
        <f>'[1]15.07.2010r.'!I150</f>
        <v>360846</v>
      </c>
      <c r="G150" s="19">
        <f>G151+G160+G163+G166</f>
        <v>0</v>
      </c>
      <c r="H150" s="19">
        <f>H151+H160+H163+H166</f>
        <v>0</v>
      </c>
      <c r="I150" s="19">
        <f t="shared" si="2"/>
        <v>360846</v>
      </c>
      <c r="J150" s="19">
        <f>'[1]15.07.2010r.'!M150</f>
        <v>63000</v>
      </c>
      <c r="K150" s="19">
        <f>K151+K160+K163+K166</f>
        <v>0</v>
      </c>
      <c r="L150" s="19">
        <f>L151+L160+L163+L166</f>
        <v>0</v>
      </c>
      <c r="M150" s="19">
        <f t="shared" si="4"/>
        <v>63000</v>
      </c>
      <c r="N150" s="19">
        <f t="shared" si="3"/>
        <v>423846</v>
      </c>
    </row>
    <row r="151" spans="1:14" ht="12.75">
      <c r="A151" s="20"/>
      <c r="B151" s="21">
        <v>80101</v>
      </c>
      <c r="C151" s="21"/>
      <c r="D151" s="28" t="s">
        <v>138</v>
      </c>
      <c r="E151" s="19">
        <f>'[1]15.07.2010r.'!N151</f>
        <v>107102</v>
      </c>
      <c r="F151" s="19">
        <f>'[1]15.07.2010r.'!I151</f>
        <v>44102</v>
      </c>
      <c r="G151" s="23">
        <f>SUM(G152:G158)</f>
        <v>0</v>
      </c>
      <c r="H151" s="23">
        <f>SUM(H152:H158)</f>
        <v>0</v>
      </c>
      <c r="I151" s="19">
        <f t="shared" si="2"/>
        <v>44102</v>
      </c>
      <c r="J151" s="19">
        <f>'[1]15.07.2010r.'!M151</f>
        <v>63000</v>
      </c>
      <c r="K151" s="23">
        <f>SUM(K152:K158)</f>
        <v>0</v>
      </c>
      <c r="L151" s="23">
        <f>SUM(L152:L158)</f>
        <v>0</v>
      </c>
      <c r="M151" s="19">
        <f t="shared" si="4"/>
        <v>63000</v>
      </c>
      <c r="N151" s="19">
        <f t="shared" si="3"/>
        <v>107102</v>
      </c>
    </row>
    <row r="152" spans="1:14" ht="12.75">
      <c r="A152" s="20"/>
      <c r="B152" s="20"/>
      <c r="C152" s="20"/>
      <c r="D152" s="30" t="s">
        <v>36</v>
      </c>
      <c r="E152" s="19"/>
      <c r="F152" s="19"/>
      <c r="G152" s="26"/>
      <c r="H152" s="26"/>
      <c r="I152" s="19"/>
      <c r="J152" s="19"/>
      <c r="K152" s="26"/>
      <c r="L152" s="26"/>
      <c r="M152" s="19"/>
      <c r="N152" s="19"/>
    </row>
    <row r="153" spans="1:14" ht="12.75">
      <c r="A153" s="20"/>
      <c r="B153" s="20"/>
      <c r="C153" s="20"/>
      <c r="D153" s="30" t="s">
        <v>139</v>
      </c>
      <c r="E153" s="19"/>
      <c r="F153" s="19"/>
      <c r="G153" s="26"/>
      <c r="H153" s="26"/>
      <c r="I153" s="19"/>
      <c r="J153" s="19"/>
      <c r="K153" s="26"/>
      <c r="L153" s="26"/>
      <c r="M153" s="19"/>
      <c r="N153" s="19"/>
    </row>
    <row r="154" spans="1:14" ht="12.75">
      <c r="A154" s="20"/>
      <c r="B154" s="20"/>
      <c r="C154" s="20" t="s">
        <v>38</v>
      </c>
      <c r="D154" s="30" t="s">
        <v>39</v>
      </c>
      <c r="E154" s="19">
        <f>'[1]15.07.2010r.'!N154</f>
        <v>20246</v>
      </c>
      <c r="F154" s="19">
        <f>'[1]15.07.2010r.'!I154</f>
        <v>20246</v>
      </c>
      <c r="G154" s="26"/>
      <c r="H154" s="26"/>
      <c r="I154" s="19">
        <f t="shared" si="2"/>
        <v>20246</v>
      </c>
      <c r="J154" s="19">
        <f>'[1]15.07.2010r.'!M154</f>
        <v>0</v>
      </c>
      <c r="K154" s="26"/>
      <c r="L154" s="26"/>
      <c r="M154" s="19">
        <f t="shared" si="4"/>
        <v>0</v>
      </c>
      <c r="N154" s="19">
        <f t="shared" si="3"/>
        <v>20246</v>
      </c>
    </row>
    <row r="155" spans="1:14" ht="12.75" customHeight="1">
      <c r="A155" s="20"/>
      <c r="B155" s="20"/>
      <c r="C155" s="20"/>
      <c r="D155" s="30" t="s">
        <v>140</v>
      </c>
      <c r="E155" s="19"/>
      <c r="F155" s="19"/>
      <c r="G155" s="26"/>
      <c r="H155" s="26"/>
      <c r="I155" s="19"/>
      <c r="J155" s="19"/>
      <c r="K155" s="26"/>
      <c r="L155" s="26"/>
      <c r="M155" s="19"/>
      <c r="N155" s="19"/>
    </row>
    <row r="156" spans="1:14" ht="12.75" customHeight="1">
      <c r="A156" s="20"/>
      <c r="B156" s="20"/>
      <c r="C156" s="20">
        <v>2030</v>
      </c>
      <c r="D156" s="30" t="s">
        <v>141</v>
      </c>
      <c r="E156" s="19">
        <f>'[1]15.07.2010r.'!N156</f>
        <v>23856</v>
      </c>
      <c r="F156" s="19">
        <f>'[1]15.07.2010r.'!I156</f>
        <v>23856</v>
      </c>
      <c r="G156" s="26"/>
      <c r="H156" s="26"/>
      <c r="I156" s="19">
        <f>F156+G156-H156</f>
        <v>23856</v>
      </c>
      <c r="J156" s="19">
        <f>'[1]15.07.2010r.'!M156</f>
        <v>0</v>
      </c>
      <c r="K156" s="26"/>
      <c r="L156" s="26"/>
      <c r="M156" s="19">
        <f>J156+K156-L156</f>
        <v>0</v>
      </c>
      <c r="N156" s="19">
        <f>I156+M156</f>
        <v>23856</v>
      </c>
    </row>
    <row r="157" spans="1:14" ht="12.75" customHeight="1">
      <c r="A157" s="20"/>
      <c r="B157" s="20"/>
      <c r="C157" s="20"/>
      <c r="D157" s="39" t="s">
        <v>142</v>
      </c>
      <c r="E157" s="19"/>
      <c r="F157" s="19"/>
      <c r="G157" s="26"/>
      <c r="H157" s="26"/>
      <c r="I157" s="19"/>
      <c r="J157" s="19"/>
      <c r="K157" s="26"/>
      <c r="L157" s="26"/>
      <c r="M157" s="19"/>
      <c r="N157" s="19"/>
    </row>
    <row r="158" spans="1:14" ht="12.75" customHeight="1">
      <c r="A158" s="20"/>
      <c r="B158" s="20"/>
      <c r="C158" s="20">
        <v>6330</v>
      </c>
      <c r="D158" s="39" t="s">
        <v>143</v>
      </c>
      <c r="E158" s="19">
        <f>'[1]15.07.2010r.'!N158</f>
        <v>63000</v>
      </c>
      <c r="F158" s="19">
        <f>'[1]15.07.2010r.'!I158</f>
        <v>0</v>
      </c>
      <c r="G158" s="26"/>
      <c r="H158" s="26"/>
      <c r="I158" s="19">
        <f>F158+G158-H158</f>
        <v>0</v>
      </c>
      <c r="J158" s="19">
        <f>'[1]15.07.2010r.'!M158</f>
        <v>63000</v>
      </c>
      <c r="K158" s="26"/>
      <c r="L158" s="26"/>
      <c r="M158" s="19">
        <f>J158+K158-L158</f>
        <v>63000</v>
      </c>
      <c r="N158" s="19">
        <f>I158+M158</f>
        <v>63000</v>
      </c>
    </row>
    <row r="159" spans="1:14" ht="12.75">
      <c r="A159" s="20"/>
      <c r="B159" s="20"/>
      <c r="C159" s="20"/>
      <c r="D159" s="30"/>
      <c r="E159" s="19"/>
      <c r="F159" s="19"/>
      <c r="G159" s="26"/>
      <c r="H159" s="26"/>
      <c r="I159" s="19"/>
      <c r="J159" s="19"/>
      <c r="K159" s="26"/>
      <c r="L159" s="26"/>
      <c r="M159" s="19"/>
      <c r="N159" s="19"/>
    </row>
    <row r="160" spans="1:14" ht="12.75">
      <c r="A160" s="20"/>
      <c r="B160" s="21">
        <v>80113</v>
      </c>
      <c r="C160" s="21"/>
      <c r="D160" s="28" t="s">
        <v>144</v>
      </c>
      <c r="E160" s="19">
        <f>'[1]15.07.2010r.'!N163</f>
        <v>5000</v>
      </c>
      <c r="F160" s="19">
        <f>'[1]15.07.2010r.'!I163</f>
        <v>5000</v>
      </c>
      <c r="G160" s="23"/>
      <c r="H160" s="23"/>
      <c r="I160" s="19">
        <f>F160+G160-H160</f>
        <v>5000</v>
      </c>
      <c r="J160" s="19">
        <f>'[1]15.07.2010r.'!M163</f>
        <v>0</v>
      </c>
      <c r="K160" s="23"/>
      <c r="L160" s="23"/>
      <c r="M160" s="19">
        <f t="shared" si="4"/>
        <v>0</v>
      </c>
      <c r="N160" s="19">
        <f>I160+M160</f>
        <v>5000</v>
      </c>
    </row>
    <row r="161" spans="1:14" ht="12.75">
      <c r="A161" s="20"/>
      <c r="B161" s="20"/>
      <c r="C161" s="20" t="s">
        <v>145</v>
      </c>
      <c r="D161" s="30" t="s">
        <v>146</v>
      </c>
      <c r="E161" s="19">
        <f>'[1]15.07.2010r.'!N164</f>
        <v>5000</v>
      </c>
      <c r="F161" s="19">
        <f>'[1]15.07.2010r.'!I164</f>
        <v>5000</v>
      </c>
      <c r="G161" s="26"/>
      <c r="H161" s="26"/>
      <c r="I161" s="19">
        <f>F161+G161-H161</f>
        <v>5000</v>
      </c>
      <c r="J161" s="19">
        <f>'[1]15.07.2010r.'!M164</f>
        <v>0</v>
      </c>
      <c r="K161" s="26"/>
      <c r="L161" s="26"/>
      <c r="M161" s="19">
        <f t="shared" si="4"/>
        <v>0</v>
      </c>
      <c r="N161" s="19">
        <f>I161+M161</f>
        <v>5000</v>
      </c>
    </row>
    <row r="162" spans="1:14" ht="12.75">
      <c r="A162" s="20"/>
      <c r="B162" s="20"/>
      <c r="C162" s="20"/>
      <c r="D162" s="30"/>
      <c r="E162" s="19"/>
      <c r="F162" s="19"/>
      <c r="G162" s="26"/>
      <c r="H162" s="26"/>
      <c r="I162" s="19"/>
      <c r="J162" s="19"/>
      <c r="K162" s="26"/>
      <c r="L162" s="26"/>
      <c r="M162" s="19"/>
      <c r="N162" s="19"/>
    </row>
    <row r="163" spans="1:14" ht="16.5" customHeight="1">
      <c r="A163" s="20"/>
      <c r="B163" s="21">
        <v>80114</v>
      </c>
      <c r="C163" s="21"/>
      <c r="D163" s="28" t="s">
        <v>147</v>
      </c>
      <c r="E163" s="19">
        <f>'[1]15.07.2010r.'!N166</f>
        <v>860</v>
      </c>
      <c r="F163" s="19">
        <f>'[1]15.07.2010r.'!I166</f>
        <v>860</v>
      </c>
      <c r="G163" s="23"/>
      <c r="H163" s="23"/>
      <c r="I163" s="19">
        <f>F163+G163-H163</f>
        <v>860</v>
      </c>
      <c r="J163" s="19">
        <f>'[1]15.07.2010r.'!M166</f>
        <v>0</v>
      </c>
      <c r="K163" s="23"/>
      <c r="L163" s="23"/>
      <c r="M163" s="19">
        <f t="shared" si="4"/>
        <v>0</v>
      </c>
      <c r="N163" s="19">
        <f>I163+M163</f>
        <v>860</v>
      </c>
    </row>
    <row r="164" spans="1:14" ht="16.5" customHeight="1">
      <c r="A164" s="20"/>
      <c r="B164" s="20"/>
      <c r="C164" s="20" t="s">
        <v>65</v>
      </c>
      <c r="D164" s="30" t="s">
        <v>126</v>
      </c>
      <c r="E164" s="19">
        <f>'[1]15.07.2010r.'!N167</f>
        <v>860</v>
      </c>
      <c r="F164" s="19">
        <f>'[1]15.07.2010r.'!I167</f>
        <v>860</v>
      </c>
      <c r="G164" s="26"/>
      <c r="H164" s="26"/>
      <c r="I164" s="19">
        <f>F164+G164-H164</f>
        <v>860</v>
      </c>
      <c r="J164" s="19">
        <f>'[1]15.07.2010r.'!M167</f>
        <v>0</v>
      </c>
      <c r="K164" s="26"/>
      <c r="L164" s="26"/>
      <c r="M164" s="19">
        <f t="shared" si="4"/>
        <v>0</v>
      </c>
      <c r="N164" s="19">
        <f>I164+M164</f>
        <v>860</v>
      </c>
    </row>
    <row r="165" spans="1:14" ht="16.5" customHeight="1">
      <c r="A165" s="20"/>
      <c r="B165" s="20"/>
      <c r="C165" s="20"/>
      <c r="D165" s="30"/>
      <c r="E165" s="19"/>
      <c r="F165" s="19"/>
      <c r="G165" s="26"/>
      <c r="H165" s="26"/>
      <c r="I165" s="19"/>
      <c r="J165" s="19"/>
      <c r="K165" s="26"/>
      <c r="L165" s="26"/>
      <c r="M165" s="19"/>
      <c r="N165" s="19"/>
    </row>
    <row r="166" spans="1:14" ht="12.75" customHeight="1">
      <c r="A166" s="20"/>
      <c r="B166" s="21">
        <v>80148</v>
      </c>
      <c r="C166" s="21"/>
      <c r="D166" s="22" t="s">
        <v>148</v>
      </c>
      <c r="E166" s="19">
        <f>'[1]15.07.2010r.'!N169</f>
        <v>310884</v>
      </c>
      <c r="F166" s="19">
        <f>'[1]15.07.2010r.'!I169</f>
        <v>310884</v>
      </c>
      <c r="G166" s="23">
        <f>SUM(G167)</f>
        <v>0</v>
      </c>
      <c r="H166" s="23">
        <f>SUM(H167)</f>
        <v>0</v>
      </c>
      <c r="I166" s="19">
        <f>F166+G166-H166</f>
        <v>310884</v>
      </c>
      <c r="J166" s="19">
        <f>'[1]15.07.2010r.'!M169</f>
        <v>0</v>
      </c>
      <c r="K166" s="23"/>
      <c r="L166" s="23"/>
      <c r="M166" s="19">
        <f t="shared" si="4"/>
        <v>0</v>
      </c>
      <c r="N166" s="19">
        <f>I166+M166</f>
        <v>310884</v>
      </c>
    </row>
    <row r="167" spans="1:14" ht="12.75" customHeight="1">
      <c r="A167" s="20"/>
      <c r="B167" s="20"/>
      <c r="C167" s="20" t="s">
        <v>145</v>
      </c>
      <c r="D167" s="30" t="s">
        <v>149</v>
      </c>
      <c r="E167" s="19">
        <f>'[1]15.07.2010r.'!N170</f>
        <v>310884</v>
      </c>
      <c r="F167" s="19">
        <f>'[1]15.07.2010r.'!I170</f>
        <v>310884</v>
      </c>
      <c r="G167" s="26"/>
      <c r="H167" s="26"/>
      <c r="I167" s="19">
        <f>F167+G167-H167</f>
        <v>310884</v>
      </c>
      <c r="J167" s="19">
        <f>'[1]15.07.2010r.'!M170</f>
        <v>0</v>
      </c>
      <c r="K167" s="26"/>
      <c r="L167" s="26"/>
      <c r="M167" s="19">
        <f t="shared" si="4"/>
        <v>0</v>
      </c>
      <c r="N167" s="19">
        <f>I167+M167</f>
        <v>310884</v>
      </c>
    </row>
    <row r="168" spans="1:14" ht="15.75" customHeight="1">
      <c r="A168" s="20"/>
      <c r="B168" s="20"/>
      <c r="C168" s="20"/>
      <c r="D168" s="30"/>
      <c r="E168" s="19"/>
      <c r="F168" s="19"/>
      <c r="G168" s="26"/>
      <c r="H168" s="26"/>
      <c r="I168" s="19"/>
      <c r="J168" s="19"/>
      <c r="K168" s="26"/>
      <c r="L168" s="26"/>
      <c r="M168" s="19"/>
      <c r="N168" s="19"/>
    </row>
    <row r="169" spans="1:14" ht="12.75" customHeight="1">
      <c r="A169" s="17">
        <v>852</v>
      </c>
      <c r="B169" s="17"/>
      <c r="C169" s="17"/>
      <c r="D169" s="18" t="s">
        <v>150</v>
      </c>
      <c r="E169" s="19">
        <f>'[1]15.07.2010r.'!N172</f>
        <v>1789721</v>
      </c>
      <c r="F169" s="19">
        <f>'[1]15.07.2010r.'!I172</f>
        <v>1789721</v>
      </c>
      <c r="G169" s="19">
        <f>G171+G178+G185+G193+G197+G189+G200</f>
        <v>36030</v>
      </c>
      <c r="H169" s="19">
        <f>H171+H178+H185+H193+H197+H189+H200</f>
        <v>0</v>
      </c>
      <c r="I169" s="19">
        <f>F169+G169-H169</f>
        <v>1825751</v>
      </c>
      <c r="J169" s="19">
        <f>'[1]15.07.2010r.'!M172</f>
        <v>0</v>
      </c>
      <c r="K169" s="19"/>
      <c r="L169" s="19"/>
      <c r="M169" s="19">
        <f t="shared" si="4"/>
        <v>0</v>
      </c>
      <c r="N169" s="19">
        <f>I169+M169</f>
        <v>1825751</v>
      </c>
    </row>
    <row r="170" spans="1:14" ht="12.75" customHeight="1">
      <c r="A170" s="20"/>
      <c r="B170" s="21"/>
      <c r="C170" s="21"/>
      <c r="D170" s="22" t="s">
        <v>151</v>
      </c>
      <c r="E170" s="19"/>
      <c r="F170" s="19"/>
      <c r="G170" s="23"/>
      <c r="H170" s="23"/>
      <c r="I170" s="19"/>
      <c r="J170" s="19"/>
      <c r="K170" s="23"/>
      <c r="L170" s="23"/>
      <c r="M170" s="19"/>
      <c r="N170" s="19"/>
    </row>
    <row r="171" spans="1:14" ht="12.75" customHeight="1">
      <c r="A171" s="20"/>
      <c r="B171" s="21">
        <v>85212</v>
      </c>
      <c r="C171" s="21"/>
      <c r="D171" s="22" t="s">
        <v>152</v>
      </c>
      <c r="E171" s="19">
        <f>'[1]15.07.2010r.'!N174</f>
        <v>1653700</v>
      </c>
      <c r="F171" s="19">
        <f>'[1]15.07.2010r.'!I174</f>
        <v>1653700</v>
      </c>
      <c r="G171" s="23"/>
      <c r="H171" s="23"/>
      <c r="I171" s="19">
        <f>F171+G171-H171</f>
        <v>1653700</v>
      </c>
      <c r="J171" s="19">
        <f>'[1]15.07.2010r.'!M174</f>
        <v>0</v>
      </c>
      <c r="K171" s="23"/>
      <c r="L171" s="23"/>
      <c r="M171" s="19">
        <f t="shared" si="4"/>
        <v>0</v>
      </c>
      <c r="N171" s="19">
        <f>I171+M171</f>
        <v>1653700</v>
      </c>
    </row>
    <row r="172" spans="1:14" ht="12.75" customHeight="1">
      <c r="A172" s="20"/>
      <c r="B172" s="21"/>
      <c r="C172" s="21"/>
      <c r="D172" s="30" t="s">
        <v>153</v>
      </c>
      <c r="E172" s="19"/>
      <c r="F172" s="19"/>
      <c r="G172" s="23"/>
      <c r="H172" s="23"/>
      <c r="I172" s="19"/>
      <c r="J172" s="19"/>
      <c r="K172" s="23"/>
      <c r="L172" s="23"/>
      <c r="M172" s="19"/>
      <c r="N172" s="19"/>
    </row>
    <row r="173" spans="1:14" ht="15" customHeight="1">
      <c r="A173" s="20"/>
      <c r="B173" s="21"/>
      <c r="C173" s="21"/>
      <c r="D173" s="30" t="s">
        <v>154</v>
      </c>
      <c r="E173" s="19"/>
      <c r="F173" s="19"/>
      <c r="G173" s="23"/>
      <c r="H173" s="23"/>
      <c r="I173" s="19"/>
      <c r="J173" s="19"/>
      <c r="K173" s="23"/>
      <c r="L173" s="23"/>
      <c r="M173" s="19"/>
      <c r="N173" s="19"/>
    </row>
    <row r="174" spans="1:14" ht="12.75" customHeight="1">
      <c r="A174" s="20"/>
      <c r="B174" s="21"/>
      <c r="C174" s="20">
        <v>2010</v>
      </c>
      <c r="D174" s="30" t="s">
        <v>155</v>
      </c>
      <c r="E174" s="19">
        <f>'[1]15.07.2010r.'!N177</f>
        <v>1653700</v>
      </c>
      <c r="F174" s="19">
        <f>'[1]15.07.2010r.'!I177</f>
        <v>1653700</v>
      </c>
      <c r="G174" s="26"/>
      <c r="H174" s="26"/>
      <c r="I174" s="19">
        <f>F174+G174-H174</f>
        <v>1653700</v>
      </c>
      <c r="J174" s="19">
        <f>'[1]15.07.2010r.'!M177</f>
        <v>0</v>
      </c>
      <c r="K174" s="26"/>
      <c r="L174" s="26"/>
      <c r="M174" s="19">
        <f t="shared" si="4"/>
        <v>0</v>
      </c>
      <c r="N174" s="19">
        <f>I174+M174</f>
        <v>1653700</v>
      </c>
    </row>
    <row r="175" spans="1:14" ht="12.75" customHeight="1">
      <c r="A175" s="20"/>
      <c r="B175" s="21"/>
      <c r="C175" s="21"/>
      <c r="D175" s="28"/>
      <c r="E175" s="19"/>
      <c r="F175" s="19"/>
      <c r="G175" s="23"/>
      <c r="H175" s="23"/>
      <c r="I175" s="19"/>
      <c r="J175" s="19"/>
      <c r="K175" s="23"/>
      <c r="L175" s="23"/>
      <c r="M175" s="19"/>
      <c r="N175" s="19"/>
    </row>
    <row r="176" spans="1:14" ht="12.75" customHeight="1">
      <c r="A176" s="20"/>
      <c r="B176" s="21"/>
      <c r="C176" s="21"/>
      <c r="D176" s="28" t="s">
        <v>156</v>
      </c>
      <c r="E176" s="19"/>
      <c r="F176" s="19"/>
      <c r="G176" s="23"/>
      <c r="H176" s="23"/>
      <c r="I176" s="19"/>
      <c r="J176" s="19"/>
      <c r="K176" s="23"/>
      <c r="L176" s="23"/>
      <c r="M176" s="19"/>
      <c r="N176" s="19"/>
    </row>
    <row r="177" spans="1:14" ht="12.75" customHeight="1">
      <c r="A177" s="20"/>
      <c r="B177" s="21"/>
      <c r="C177" s="21"/>
      <c r="D177" s="28" t="s">
        <v>157</v>
      </c>
      <c r="E177" s="19"/>
      <c r="F177" s="19"/>
      <c r="G177" s="23"/>
      <c r="H177" s="23"/>
      <c r="I177" s="19"/>
      <c r="J177" s="19"/>
      <c r="K177" s="23"/>
      <c r="L177" s="23"/>
      <c r="M177" s="19"/>
      <c r="N177" s="19"/>
    </row>
    <row r="178" spans="1:14" ht="12.75" customHeight="1">
      <c r="A178" s="20"/>
      <c r="B178" s="21">
        <v>85213</v>
      </c>
      <c r="C178" s="21"/>
      <c r="D178" s="28" t="s">
        <v>158</v>
      </c>
      <c r="E178" s="19">
        <f>'[1]15.07.2010r.'!N181</f>
        <v>2802</v>
      </c>
      <c r="F178" s="19">
        <f>'[1]15.07.2010r.'!I181</f>
        <v>2802</v>
      </c>
      <c r="G178" s="23">
        <f>SUM(G179:G183)</f>
        <v>0</v>
      </c>
      <c r="H178" s="23">
        <f>SUM(H179:H183)</f>
        <v>0</v>
      </c>
      <c r="I178" s="19">
        <f>F178+G178-H178</f>
        <v>2802</v>
      </c>
      <c r="J178" s="19">
        <f>'[1]15.07.2010r.'!M181</f>
        <v>0</v>
      </c>
      <c r="K178" s="23"/>
      <c r="L178" s="23"/>
      <c r="M178" s="19">
        <f>J178+K178-L178</f>
        <v>0</v>
      </c>
      <c r="N178" s="19">
        <f>I178+M178</f>
        <v>2802</v>
      </c>
    </row>
    <row r="179" spans="1:14" ht="12.75" customHeight="1">
      <c r="A179" s="20"/>
      <c r="B179" s="21"/>
      <c r="C179" s="21"/>
      <c r="D179" s="30" t="s">
        <v>159</v>
      </c>
      <c r="E179" s="19"/>
      <c r="F179" s="19"/>
      <c r="G179" s="26"/>
      <c r="H179" s="26"/>
      <c r="I179" s="19"/>
      <c r="J179" s="19"/>
      <c r="K179" s="26"/>
      <c r="L179" s="26"/>
      <c r="M179" s="19"/>
      <c r="N179" s="19"/>
    </row>
    <row r="180" spans="1:14" ht="12.75" customHeight="1">
      <c r="A180" s="20"/>
      <c r="B180" s="20"/>
      <c r="C180" s="20"/>
      <c r="D180" s="30" t="s">
        <v>30</v>
      </c>
      <c r="E180" s="19"/>
      <c r="F180" s="19"/>
      <c r="G180" s="26"/>
      <c r="H180" s="26"/>
      <c r="I180" s="19"/>
      <c r="J180" s="19"/>
      <c r="K180" s="26"/>
      <c r="L180" s="26"/>
      <c r="M180" s="19"/>
      <c r="N180" s="19"/>
    </row>
    <row r="181" spans="1:14" ht="12.75" customHeight="1">
      <c r="A181" s="20"/>
      <c r="B181" s="20"/>
      <c r="C181" s="20">
        <v>2010</v>
      </c>
      <c r="D181" s="30" t="s">
        <v>160</v>
      </c>
      <c r="E181" s="19">
        <f>'[1]15.07.2010r.'!N184</f>
        <v>800</v>
      </c>
      <c r="F181" s="19">
        <f>'[1]15.07.2010r.'!I184</f>
        <v>800</v>
      </c>
      <c r="G181" s="26"/>
      <c r="H181" s="26"/>
      <c r="I181" s="19">
        <f>F181+G181-H181</f>
        <v>800</v>
      </c>
      <c r="J181" s="19">
        <f>'[1]15.07.2010r.'!M184</f>
        <v>0</v>
      </c>
      <c r="K181" s="26"/>
      <c r="L181" s="26"/>
      <c r="M181" s="19">
        <f>J181+K181-L181</f>
        <v>0</v>
      </c>
      <c r="N181" s="19">
        <f>I181+M181</f>
        <v>800</v>
      </c>
    </row>
    <row r="182" spans="1:14" ht="12.75" customHeight="1">
      <c r="A182" s="20"/>
      <c r="B182" s="20"/>
      <c r="C182" s="20"/>
      <c r="D182" s="30" t="s">
        <v>140</v>
      </c>
      <c r="E182" s="19"/>
      <c r="F182" s="19"/>
      <c r="G182" s="26"/>
      <c r="H182" s="26"/>
      <c r="I182" s="19"/>
      <c r="J182" s="19"/>
      <c r="K182" s="26"/>
      <c r="L182" s="26"/>
      <c r="M182" s="19"/>
      <c r="N182" s="19"/>
    </row>
    <row r="183" spans="1:14" ht="12.75" customHeight="1">
      <c r="A183" s="20"/>
      <c r="B183" s="20"/>
      <c r="C183" s="20">
        <v>2030</v>
      </c>
      <c r="D183" s="30" t="s">
        <v>141</v>
      </c>
      <c r="E183" s="19">
        <f>'[1]15.07.2010r.'!N186</f>
        <v>2002</v>
      </c>
      <c r="F183" s="19">
        <f>'[1]15.07.2010r.'!I186</f>
        <v>2002</v>
      </c>
      <c r="G183" s="26"/>
      <c r="H183" s="26"/>
      <c r="I183" s="19">
        <f>F183+G183-H183</f>
        <v>2002</v>
      </c>
      <c r="J183" s="19">
        <f>'[1]15.07.2010r.'!M186</f>
        <v>0</v>
      </c>
      <c r="K183" s="26"/>
      <c r="L183" s="26"/>
      <c r="M183" s="19">
        <f>J183+K183-L183</f>
        <v>0</v>
      </c>
      <c r="N183" s="19">
        <f>I183+M183</f>
        <v>2002</v>
      </c>
    </row>
    <row r="184" spans="1:14" ht="12.75" customHeight="1">
      <c r="A184" s="20"/>
      <c r="B184" s="20"/>
      <c r="C184" s="20"/>
      <c r="D184" s="30"/>
      <c r="E184" s="19"/>
      <c r="F184" s="19"/>
      <c r="G184" s="26"/>
      <c r="H184" s="26"/>
      <c r="I184" s="19"/>
      <c r="J184" s="19"/>
      <c r="K184" s="26"/>
      <c r="L184" s="26"/>
      <c r="M184" s="19"/>
      <c r="N184" s="19"/>
    </row>
    <row r="185" spans="1:14" ht="12.75" customHeight="1">
      <c r="A185" s="20"/>
      <c r="B185" s="21">
        <v>85214</v>
      </c>
      <c r="C185" s="21"/>
      <c r="D185" s="22" t="s">
        <v>161</v>
      </c>
      <c r="E185" s="19">
        <f>'[1]15.07.2010r.'!N188</f>
        <v>28433</v>
      </c>
      <c r="F185" s="19">
        <f>'[1]15.07.2010r.'!I188</f>
        <v>28433</v>
      </c>
      <c r="G185" s="23">
        <f>SUM(G186:G187)</f>
        <v>3850</v>
      </c>
      <c r="H185" s="23">
        <f>SUM(H186)</f>
        <v>0</v>
      </c>
      <c r="I185" s="19">
        <f>F185+G185-H185</f>
        <v>32283</v>
      </c>
      <c r="J185" s="19">
        <f>'[1]15.07.2010r.'!M188</f>
        <v>0</v>
      </c>
      <c r="K185" s="23"/>
      <c r="L185" s="23"/>
      <c r="M185" s="19">
        <f>J185+K185-L185</f>
        <v>0</v>
      </c>
      <c r="N185" s="19">
        <f>I185+M185</f>
        <v>32283</v>
      </c>
    </row>
    <row r="186" spans="1:14" ht="12.75" customHeight="1">
      <c r="A186" s="20"/>
      <c r="B186" s="20"/>
      <c r="C186" s="20"/>
      <c r="D186" s="30" t="s">
        <v>140</v>
      </c>
      <c r="E186" s="19"/>
      <c r="F186" s="19"/>
      <c r="G186" s="26"/>
      <c r="H186" s="26"/>
      <c r="I186" s="19"/>
      <c r="J186" s="19"/>
      <c r="K186" s="26"/>
      <c r="L186" s="26"/>
      <c r="M186" s="19"/>
      <c r="N186" s="19"/>
    </row>
    <row r="187" spans="1:14" ht="16.5" customHeight="1">
      <c r="A187" s="20"/>
      <c r="B187" s="20"/>
      <c r="C187" s="20">
        <v>2030</v>
      </c>
      <c r="D187" s="30" t="s">
        <v>141</v>
      </c>
      <c r="E187" s="19">
        <f>'[1]15.07.2010r.'!N190</f>
        <v>28433</v>
      </c>
      <c r="F187" s="19">
        <f>'[1]15.07.2010r.'!I190</f>
        <v>28433</v>
      </c>
      <c r="G187" s="26">
        <v>3850</v>
      </c>
      <c r="H187" s="26"/>
      <c r="I187" s="19">
        <f>F187+G187-H187</f>
        <v>32283</v>
      </c>
      <c r="J187" s="19">
        <f>'[1]15.07.2010r.'!M190</f>
        <v>0</v>
      </c>
      <c r="K187" s="26"/>
      <c r="L187" s="26"/>
      <c r="M187" s="19">
        <f>J187+K187-L187</f>
        <v>0</v>
      </c>
      <c r="N187" s="19">
        <f>I187+M187</f>
        <v>32283</v>
      </c>
    </row>
    <row r="188" spans="1:14" ht="12.75" customHeight="1">
      <c r="A188" s="20"/>
      <c r="B188" s="20"/>
      <c r="C188" s="20"/>
      <c r="D188" s="30"/>
      <c r="E188" s="19"/>
      <c r="F188" s="19"/>
      <c r="G188" s="26"/>
      <c r="H188" s="26"/>
      <c r="I188" s="19"/>
      <c r="J188" s="19"/>
      <c r="K188" s="26"/>
      <c r="L188" s="26"/>
      <c r="M188" s="19"/>
      <c r="N188" s="19"/>
    </row>
    <row r="189" spans="1:14" ht="12.75" customHeight="1">
      <c r="A189" s="20"/>
      <c r="B189" s="21">
        <v>85216</v>
      </c>
      <c r="C189" s="21"/>
      <c r="D189" s="28" t="s">
        <v>162</v>
      </c>
      <c r="E189" s="19">
        <f>'[1]15.07.2010r.'!N192</f>
        <v>22105</v>
      </c>
      <c r="F189" s="19">
        <f>'[1]15.07.2010r.'!I192</f>
        <v>22105</v>
      </c>
      <c r="G189" s="23">
        <f>SUM(G190:G191)</f>
        <v>1196</v>
      </c>
      <c r="H189" s="23"/>
      <c r="I189" s="19">
        <f>F189+G189-H189</f>
        <v>23301</v>
      </c>
      <c r="J189" s="19">
        <f>'[1]15.07.2010r.'!M192</f>
        <v>0</v>
      </c>
      <c r="K189" s="23"/>
      <c r="L189" s="23"/>
      <c r="M189" s="19">
        <f>J189+K189-L189</f>
        <v>0</v>
      </c>
      <c r="N189" s="19">
        <f>I189+M189</f>
        <v>23301</v>
      </c>
    </row>
    <row r="190" spans="1:14" ht="15.75" customHeight="1">
      <c r="A190" s="20"/>
      <c r="B190" s="20"/>
      <c r="C190" s="20"/>
      <c r="D190" s="30" t="s">
        <v>140</v>
      </c>
      <c r="E190" s="19"/>
      <c r="F190" s="19"/>
      <c r="G190" s="26"/>
      <c r="H190" s="26"/>
      <c r="I190" s="19"/>
      <c r="J190" s="19"/>
      <c r="K190" s="26"/>
      <c r="L190" s="26"/>
      <c r="M190" s="19"/>
      <c r="N190" s="19"/>
    </row>
    <row r="191" spans="1:14" ht="12.75" customHeight="1">
      <c r="A191" s="20"/>
      <c r="B191" s="20"/>
      <c r="C191" s="20">
        <v>2030</v>
      </c>
      <c r="D191" s="30" t="s">
        <v>141</v>
      </c>
      <c r="E191" s="19">
        <f>'[1]15.07.2010r.'!N194</f>
        <v>22105</v>
      </c>
      <c r="F191" s="19">
        <f>'[1]15.07.2010r.'!I194</f>
        <v>22105</v>
      </c>
      <c r="G191" s="26">
        <v>1196</v>
      </c>
      <c r="H191" s="26"/>
      <c r="I191" s="19">
        <f>F191+G191-H191</f>
        <v>23301</v>
      </c>
      <c r="J191" s="19">
        <f>'[1]15.07.2010r.'!M194</f>
        <v>0</v>
      </c>
      <c r="K191" s="26"/>
      <c r="L191" s="26"/>
      <c r="M191" s="19">
        <f>J191+K191-L191</f>
        <v>0</v>
      </c>
      <c r="N191" s="19">
        <f>I191+M191</f>
        <v>23301</v>
      </c>
    </row>
    <row r="192" spans="1:14" ht="12.75" customHeight="1">
      <c r="A192" s="20"/>
      <c r="B192" s="20"/>
      <c r="C192" s="20"/>
      <c r="D192" s="30"/>
      <c r="E192" s="19"/>
      <c r="F192" s="19"/>
      <c r="G192" s="26"/>
      <c r="H192" s="26"/>
      <c r="I192" s="19"/>
      <c r="J192" s="19"/>
      <c r="K192" s="26"/>
      <c r="L192" s="26"/>
      <c r="M192" s="19"/>
      <c r="N192" s="19"/>
    </row>
    <row r="193" spans="1:14" ht="12.75" customHeight="1">
      <c r="A193" s="20"/>
      <c r="B193" s="21">
        <v>85219</v>
      </c>
      <c r="C193" s="40"/>
      <c r="D193" s="42" t="s">
        <v>163</v>
      </c>
      <c r="E193" s="19">
        <f>'[1]15.07.2010r.'!N196</f>
        <v>41956</v>
      </c>
      <c r="F193" s="19">
        <f>'[1]15.07.2010r.'!I196</f>
        <v>41956</v>
      </c>
      <c r="G193" s="23">
        <f>G195</f>
        <v>2753</v>
      </c>
      <c r="H193" s="23">
        <f>H195</f>
        <v>0</v>
      </c>
      <c r="I193" s="19">
        <f>F193+G193-H193</f>
        <v>44709</v>
      </c>
      <c r="J193" s="19">
        <f>'[1]15.07.2010r.'!M196</f>
        <v>0</v>
      </c>
      <c r="K193" s="23"/>
      <c r="L193" s="23"/>
      <c r="M193" s="19">
        <f>J193+K193-L193</f>
        <v>0</v>
      </c>
      <c r="N193" s="19">
        <f>I193+M193</f>
        <v>44709</v>
      </c>
    </row>
    <row r="194" spans="1:14" ht="12.75">
      <c r="A194" s="20"/>
      <c r="B194" s="20"/>
      <c r="C194" s="20"/>
      <c r="D194" s="30" t="s">
        <v>140</v>
      </c>
      <c r="E194" s="19"/>
      <c r="F194" s="19"/>
      <c r="G194" s="26"/>
      <c r="H194" s="26"/>
      <c r="I194" s="19"/>
      <c r="J194" s="19"/>
      <c r="K194" s="26"/>
      <c r="L194" s="26"/>
      <c r="M194" s="19"/>
      <c r="N194" s="19"/>
    </row>
    <row r="195" spans="1:14" ht="12.75">
      <c r="A195" s="20"/>
      <c r="B195" s="20"/>
      <c r="C195" s="20">
        <v>2030</v>
      </c>
      <c r="D195" s="30" t="s">
        <v>164</v>
      </c>
      <c r="E195" s="19">
        <f>'[1]15.07.2010r.'!N198</f>
        <v>41956</v>
      </c>
      <c r="F195" s="19">
        <f>'[1]15.07.2010r.'!I198</f>
        <v>41956</v>
      </c>
      <c r="G195" s="26">
        <v>2753</v>
      </c>
      <c r="H195" s="26"/>
      <c r="I195" s="19">
        <f>F195+G195-H195</f>
        <v>44709</v>
      </c>
      <c r="J195" s="19">
        <f>'[1]15.07.2010r.'!M198</f>
        <v>0</v>
      </c>
      <c r="K195" s="26"/>
      <c r="L195" s="26"/>
      <c r="M195" s="19">
        <f>J195+K195-L195</f>
        <v>0</v>
      </c>
      <c r="N195" s="19">
        <f>I195+M195</f>
        <v>44709</v>
      </c>
    </row>
    <row r="196" spans="1:14" ht="12.75">
      <c r="A196" s="20"/>
      <c r="B196" s="20"/>
      <c r="C196" s="20"/>
      <c r="D196" s="30"/>
      <c r="E196" s="19"/>
      <c r="F196" s="19"/>
      <c r="G196" s="26"/>
      <c r="H196" s="26"/>
      <c r="I196" s="19"/>
      <c r="J196" s="19"/>
      <c r="K196" s="26"/>
      <c r="L196" s="26"/>
      <c r="M196" s="19"/>
      <c r="N196" s="19"/>
    </row>
    <row r="197" spans="1:14" ht="12.75">
      <c r="A197" s="20"/>
      <c r="B197" s="21">
        <v>85228</v>
      </c>
      <c r="C197" s="21"/>
      <c r="D197" s="28" t="s">
        <v>165</v>
      </c>
      <c r="E197" s="19">
        <f>'[1]15.07.2010r.'!N200</f>
        <v>13975</v>
      </c>
      <c r="F197" s="19">
        <f>'[1]15.07.2010r.'!I200</f>
        <v>13975</v>
      </c>
      <c r="G197" s="23"/>
      <c r="H197" s="23"/>
      <c r="I197" s="19">
        <f>F197+G197-H197</f>
        <v>13975</v>
      </c>
      <c r="J197" s="19">
        <f>'[1]15.07.2010r.'!M200</f>
        <v>0</v>
      </c>
      <c r="K197" s="23"/>
      <c r="L197" s="23"/>
      <c r="M197" s="19">
        <f>J197+K197-L197</f>
        <v>0</v>
      </c>
      <c r="N197" s="19">
        <f>I197+M197</f>
        <v>13975</v>
      </c>
    </row>
    <row r="198" spans="1:14" ht="12.75">
      <c r="A198" s="20"/>
      <c r="B198" s="21"/>
      <c r="C198" s="20" t="s">
        <v>145</v>
      </c>
      <c r="D198" s="30" t="s">
        <v>146</v>
      </c>
      <c r="E198" s="19">
        <f>'[1]15.07.2010r.'!N201</f>
        <v>13975</v>
      </c>
      <c r="F198" s="19">
        <f>'[1]15.07.2010r.'!I201</f>
        <v>13975</v>
      </c>
      <c r="G198" s="26"/>
      <c r="H198" s="26"/>
      <c r="I198" s="19">
        <f>F198+G198-H198</f>
        <v>13975</v>
      </c>
      <c r="J198" s="19">
        <f>'[1]15.07.2010r.'!M201</f>
        <v>0</v>
      </c>
      <c r="K198" s="26"/>
      <c r="L198" s="26"/>
      <c r="M198" s="19">
        <f>J198+K198-L198</f>
        <v>0</v>
      </c>
      <c r="N198" s="19">
        <f>I198+M198</f>
        <v>13975</v>
      </c>
    </row>
    <row r="199" spans="1:14" ht="12.75">
      <c r="A199" s="20"/>
      <c r="B199" s="21"/>
      <c r="C199" s="20"/>
      <c r="D199" s="30"/>
      <c r="E199" s="19"/>
      <c r="F199" s="19"/>
      <c r="G199" s="26"/>
      <c r="H199" s="26"/>
      <c r="I199" s="19"/>
      <c r="J199" s="19"/>
      <c r="K199" s="26"/>
      <c r="L199" s="26"/>
      <c r="M199" s="19"/>
      <c r="N199" s="19"/>
    </row>
    <row r="200" spans="1:14" ht="12.75">
      <c r="A200" s="20"/>
      <c r="B200" s="21">
        <v>85295</v>
      </c>
      <c r="C200" s="20"/>
      <c r="D200" s="28" t="s">
        <v>28</v>
      </c>
      <c r="E200" s="19">
        <f>'[1]15.07.2010r.'!N203</f>
        <v>26750</v>
      </c>
      <c r="F200" s="19">
        <f>'[1]15.07.2010r.'!I203</f>
        <v>26750</v>
      </c>
      <c r="G200" s="23">
        <f>SUM(G201:G203)</f>
        <v>28231</v>
      </c>
      <c r="H200" s="23">
        <f>SUM(H201:H203)</f>
        <v>0</v>
      </c>
      <c r="I200" s="19">
        <f>F200+G200-H200</f>
        <v>54981</v>
      </c>
      <c r="J200" s="19">
        <f>'[1]15.07.2010r.'!M203</f>
        <v>0</v>
      </c>
      <c r="K200" s="26"/>
      <c r="L200" s="26"/>
      <c r="M200" s="19">
        <f>J200+K200-L200</f>
        <v>0</v>
      </c>
      <c r="N200" s="19">
        <f>I200+M200</f>
        <v>54981</v>
      </c>
    </row>
    <row r="201" spans="1:14" ht="12.75">
      <c r="A201" s="20"/>
      <c r="B201" s="29"/>
      <c r="C201" s="29" t="s">
        <v>67</v>
      </c>
      <c r="D201" s="25" t="s">
        <v>68</v>
      </c>
      <c r="E201" s="19">
        <f>'[1]15.07.2010r.'!N204</f>
        <v>11750</v>
      </c>
      <c r="F201" s="19">
        <f>'[1]15.07.2010r.'!I204</f>
        <v>11750</v>
      </c>
      <c r="G201" s="26"/>
      <c r="H201" s="26"/>
      <c r="I201" s="19">
        <f>F201+G201-H201</f>
        <v>11750</v>
      </c>
      <c r="J201" s="19">
        <f>'[1]15.07.2010r.'!M204</f>
        <v>0</v>
      </c>
      <c r="K201" s="26"/>
      <c r="L201" s="26"/>
      <c r="M201" s="19">
        <f>J201+K201-L201</f>
        <v>0</v>
      </c>
      <c r="N201" s="19">
        <f>I201+M201</f>
        <v>11750</v>
      </c>
    </row>
    <row r="202" spans="1:14" ht="12.75">
      <c r="A202" s="20"/>
      <c r="B202" s="21"/>
      <c r="C202" s="20"/>
      <c r="D202" s="30" t="s">
        <v>140</v>
      </c>
      <c r="E202" s="19"/>
      <c r="F202" s="19"/>
      <c r="G202" s="26"/>
      <c r="H202" s="26"/>
      <c r="I202" s="19"/>
      <c r="J202" s="19"/>
      <c r="K202" s="26"/>
      <c r="L202" s="26"/>
      <c r="M202" s="19"/>
      <c r="N202" s="19"/>
    </row>
    <row r="203" spans="1:14" ht="12.75">
      <c r="A203" s="20"/>
      <c r="B203" s="21"/>
      <c r="C203" s="20">
        <v>2030</v>
      </c>
      <c r="D203" s="30" t="s">
        <v>164</v>
      </c>
      <c r="E203" s="19">
        <f>'[1]15.07.2010r.'!N206</f>
        <v>15000</v>
      </c>
      <c r="F203" s="19">
        <f>'[1]15.07.2010r.'!I206</f>
        <v>15000</v>
      </c>
      <c r="G203" s="26">
        <v>28231</v>
      </c>
      <c r="H203" s="26"/>
      <c r="I203" s="19">
        <f>F203+G203-H203</f>
        <v>43231</v>
      </c>
      <c r="J203" s="19">
        <f>'[1]15.07.2010r.'!M206</f>
        <v>0</v>
      </c>
      <c r="K203" s="26"/>
      <c r="L203" s="26"/>
      <c r="M203" s="19">
        <f>J203+K203-L203</f>
        <v>0</v>
      </c>
      <c r="N203" s="19">
        <f>I203+M203</f>
        <v>43231</v>
      </c>
    </row>
    <row r="204" spans="1:14" ht="12.75">
      <c r="A204" s="20"/>
      <c r="B204" s="21"/>
      <c r="C204" s="20"/>
      <c r="D204" s="30"/>
      <c r="E204" s="19"/>
      <c r="F204" s="19"/>
      <c r="G204" s="26"/>
      <c r="H204" s="26"/>
      <c r="I204" s="19"/>
      <c r="J204" s="19"/>
      <c r="K204" s="26"/>
      <c r="L204" s="26"/>
      <c r="M204" s="19"/>
      <c r="N204" s="19"/>
    </row>
    <row r="205" spans="1:14" ht="12.75">
      <c r="A205" s="17">
        <v>853</v>
      </c>
      <c r="B205" s="17"/>
      <c r="C205" s="17"/>
      <c r="D205" s="18" t="s">
        <v>166</v>
      </c>
      <c r="E205" s="19">
        <f>'[1]15.07.2010r.'!N208</f>
        <v>109289.83</v>
      </c>
      <c r="F205" s="19">
        <f>'[1]15.07.2010r.'!I208</f>
        <v>109289.83</v>
      </c>
      <c r="G205" s="19">
        <f>G206</f>
        <v>0</v>
      </c>
      <c r="H205" s="19">
        <f>H206</f>
        <v>0</v>
      </c>
      <c r="I205" s="19">
        <f>F205+G205-H205</f>
        <v>109289.83</v>
      </c>
      <c r="J205" s="19">
        <f>'[1]15.07.2010r.'!M208</f>
        <v>0</v>
      </c>
      <c r="K205" s="19">
        <f>K206</f>
        <v>0</v>
      </c>
      <c r="L205" s="19">
        <f>L206</f>
        <v>0</v>
      </c>
      <c r="M205" s="19">
        <f>J205+K205-L205</f>
        <v>0</v>
      </c>
      <c r="N205" s="19">
        <f>I205+M205</f>
        <v>109289.83</v>
      </c>
    </row>
    <row r="206" spans="1:14" ht="12.75">
      <c r="A206" s="20"/>
      <c r="B206" s="21">
        <v>85395</v>
      </c>
      <c r="C206" s="21"/>
      <c r="D206" s="28" t="s">
        <v>167</v>
      </c>
      <c r="E206" s="19">
        <f>'[1]15.07.2010r.'!N209</f>
        <v>109289.83</v>
      </c>
      <c r="F206" s="19">
        <f>'[1]15.07.2010r.'!I209</f>
        <v>109289.83</v>
      </c>
      <c r="G206" s="23">
        <f>SUM(G207:G208)</f>
        <v>0</v>
      </c>
      <c r="H206" s="23">
        <f>SUM(H207:H208)</f>
        <v>0</v>
      </c>
      <c r="I206" s="19">
        <f>F206+G206-H206</f>
        <v>109289.83</v>
      </c>
      <c r="J206" s="19">
        <f>'[1]15.07.2010r.'!M209</f>
        <v>0</v>
      </c>
      <c r="K206" s="23">
        <f>SUM(K207:K208)</f>
        <v>0</v>
      </c>
      <c r="L206" s="23">
        <f>SUM(L207:L208)</f>
        <v>0</v>
      </c>
      <c r="M206" s="19">
        <f>J206+K206-L206</f>
        <v>0</v>
      </c>
      <c r="N206" s="19">
        <f>I206+M206</f>
        <v>109289.83</v>
      </c>
    </row>
    <row r="207" spans="1:14" ht="38.25">
      <c r="A207" s="20"/>
      <c r="B207" s="20"/>
      <c r="C207" s="29">
        <v>2007</v>
      </c>
      <c r="D207" s="36" t="s">
        <v>44</v>
      </c>
      <c r="E207" s="19">
        <f>'[1]15.07.2010r.'!N210</f>
        <v>103794.81</v>
      </c>
      <c r="F207" s="19">
        <f>'[1]15.07.2010r.'!I210</f>
        <v>103794.81</v>
      </c>
      <c r="G207" s="26"/>
      <c r="H207" s="26"/>
      <c r="I207" s="19">
        <f>F207+G207-H207</f>
        <v>103794.81</v>
      </c>
      <c r="J207" s="19">
        <f>'[1]15.07.2010r.'!M210</f>
        <v>0</v>
      </c>
      <c r="K207" s="26"/>
      <c r="L207" s="26"/>
      <c r="M207" s="19">
        <f>J207+K207-L207</f>
        <v>0</v>
      </c>
      <c r="N207" s="19">
        <f>I207+M207</f>
        <v>103794.81</v>
      </c>
    </row>
    <row r="208" spans="1:14" ht="38.25">
      <c r="A208" s="20"/>
      <c r="B208" s="21"/>
      <c r="C208" s="20">
        <v>2009</v>
      </c>
      <c r="D208" s="36" t="s">
        <v>44</v>
      </c>
      <c r="E208" s="19">
        <f>'[1]15.07.2010r.'!N211</f>
        <v>5495.02</v>
      </c>
      <c r="F208" s="19">
        <f>'[1]15.07.2010r.'!I211</f>
        <v>5495.02</v>
      </c>
      <c r="G208" s="26"/>
      <c r="H208" s="26"/>
      <c r="I208" s="19">
        <f>F208+G208-H208</f>
        <v>5495.02</v>
      </c>
      <c r="J208" s="19">
        <f>'[1]15.07.2010r.'!M211</f>
        <v>0</v>
      </c>
      <c r="K208" s="26"/>
      <c r="L208" s="26"/>
      <c r="M208" s="19">
        <f>J208+K208-L208</f>
        <v>0</v>
      </c>
      <c r="N208" s="19">
        <f>I208+M208</f>
        <v>5495.02</v>
      </c>
    </row>
    <row r="209" spans="1:14" ht="12.75">
      <c r="A209" s="20"/>
      <c r="B209" s="21"/>
      <c r="C209" s="20"/>
      <c r="D209" s="30"/>
      <c r="E209" s="19"/>
      <c r="F209" s="19"/>
      <c r="G209" s="26"/>
      <c r="H209" s="26"/>
      <c r="I209" s="19"/>
      <c r="J209" s="19"/>
      <c r="K209" s="26"/>
      <c r="L209" s="26"/>
      <c r="M209" s="19"/>
      <c r="N209" s="19"/>
    </row>
    <row r="210" spans="1:14" ht="12.75">
      <c r="A210" s="17">
        <v>854</v>
      </c>
      <c r="B210" s="17"/>
      <c r="C210" s="17"/>
      <c r="D210" s="18" t="s">
        <v>168</v>
      </c>
      <c r="E210" s="19">
        <f>'[1]15.07.2010r.'!N213</f>
        <v>130362</v>
      </c>
      <c r="F210" s="19">
        <f>'[1]15.07.2010r.'!I213</f>
        <v>130362</v>
      </c>
      <c r="G210" s="19">
        <f>G211+G215+G220</f>
        <v>0</v>
      </c>
      <c r="H210" s="19">
        <f>H211+H215+H220</f>
        <v>0</v>
      </c>
      <c r="I210" s="19">
        <f>F210+G210-H210</f>
        <v>130362</v>
      </c>
      <c r="J210" s="19">
        <f>'[1]15.07.2010r.'!M213</f>
        <v>0</v>
      </c>
      <c r="K210" s="19"/>
      <c r="L210" s="19"/>
      <c r="M210" s="19">
        <f>J210+K210-L210</f>
        <v>0</v>
      </c>
      <c r="N210" s="19">
        <f>I210+M210</f>
        <v>130362</v>
      </c>
    </row>
    <row r="211" spans="1:14" ht="12.75">
      <c r="A211" s="34"/>
      <c r="B211" s="34">
        <v>85415</v>
      </c>
      <c r="C211" s="3"/>
      <c r="D211" s="44" t="s">
        <v>169</v>
      </c>
      <c r="E211" s="19">
        <f>'[1]15.07.2010r.'!N214</f>
        <v>42639</v>
      </c>
      <c r="F211" s="19">
        <f>'[1]15.07.2010r.'!I214</f>
        <v>42639</v>
      </c>
      <c r="G211" s="35">
        <f>SUM(G212:G213)</f>
        <v>0</v>
      </c>
      <c r="H211" s="35">
        <f>SUM(H212:H213)</f>
        <v>0</v>
      </c>
      <c r="I211" s="19">
        <f>SUM(I212:I213)</f>
        <v>42639</v>
      </c>
      <c r="J211" s="19">
        <f>'[1]15.07.2010r.'!M214</f>
        <v>0</v>
      </c>
      <c r="K211" s="35"/>
      <c r="L211" s="35"/>
      <c r="M211" s="19">
        <f>J211+K211-L211</f>
        <v>0</v>
      </c>
      <c r="N211" s="19">
        <f>I211+M211</f>
        <v>42639</v>
      </c>
    </row>
    <row r="212" spans="1:14" ht="12.75">
      <c r="A212" s="34"/>
      <c r="B212" s="34"/>
      <c r="C212" s="45"/>
      <c r="D212" s="46" t="s">
        <v>140</v>
      </c>
      <c r="E212" s="19"/>
      <c r="F212" s="19"/>
      <c r="G212" s="35"/>
      <c r="H212" s="35"/>
      <c r="I212" s="19"/>
      <c r="J212" s="19"/>
      <c r="K212" s="35"/>
      <c r="L212" s="35"/>
      <c r="M212" s="19"/>
      <c r="N212" s="19"/>
    </row>
    <row r="213" spans="1:14" ht="12.75">
      <c r="A213" s="34"/>
      <c r="B213" s="34"/>
      <c r="C213" s="45">
        <v>2030</v>
      </c>
      <c r="D213" s="46" t="s">
        <v>164</v>
      </c>
      <c r="E213" s="19">
        <f>'[1]15.07.2010r.'!N216</f>
        <v>42639</v>
      </c>
      <c r="F213" s="19">
        <f>'[1]15.07.2010r.'!I216</f>
        <v>42639</v>
      </c>
      <c r="G213" s="37"/>
      <c r="H213" s="35"/>
      <c r="I213" s="19">
        <f>F213+G213-H213</f>
        <v>42639</v>
      </c>
      <c r="J213" s="19">
        <f>'[1]15.07.2010r.'!M216</f>
        <v>0</v>
      </c>
      <c r="K213" s="35"/>
      <c r="L213" s="35"/>
      <c r="M213" s="19">
        <f>J213+K213-L213</f>
        <v>0</v>
      </c>
      <c r="N213" s="19">
        <f>I213+M213</f>
        <v>42639</v>
      </c>
    </row>
    <row r="214" spans="1:14" ht="12.75">
      <c r="A214" s="34"/>
      <c r="B214" s="34"/>
      <c r="C214" s="34"/>
      <c r="D214" s="38"/>
      <c r="E214" s="19"/>
      <c r="F214" s="19"/>
      <c r="G214" s="35"/>
      <c r="H214" s="35"/>
      <c r="I214" s="19"/>
      <c r="J214" s="19"/>
      <c r="K214" s="35"/>
      <c r="L214" s="35"/>
      <c r="M214" s="19"/>
      <c r="N214" s="19"/>
    </row>
    <row r="215" spans="1:14" ht="12.75">
      <c r="A215" s="20"/>
      <c r="B215" s="21">
        <v>85417</v>
      </c>
      <c r="C215" s="21"/>
      <c r="D215" s="28" t="s">
        <v>170</v>
      </c>
      <c r="E215" s="19">
        <f>'[1]15.07.2010r.'!N218</f>
        <v>80932</v>
      </c>
      <c r="F215" s="19">
        <f>'[1]15.07.2010r.'!I218</f>
        <v>80932</v>
      </c>
      <c r="G215" s="35">
        <f>SUM(G216:G218)</f>
        <v>0</v>
      </c>
      <c r="H215" s="35">
        <f>SUM(H216:H218)</f>
        <v>0</v>
      </c>
      <c r="I215" s="19">
        <f>F215+G215-H215</f>
        <v>80932</v>
      </c>
      <c r="J215" s="19">
        <f>'[1]15.07.2010r.'!M218</f>
        <v>0</v>
      </c>
      <c r="K215" s="23"/>
      <c r="L215" s="23"/>
      <c r="M215" s="19">
        <f>J215+K215-L215</f>
        <v>0</v>
      </c>
      <c r="N215" s="19">
        <f>I215+M215</f>
        <v>80932</v>
      </c>
    </row>
    <row r="216" spans="1:14" ht="12.75">
      <c r="A216" s="20"/>
      <c r="B216" s="20"/>
      <c r="C216" s="20" t="s">
        <v>145</v>
      </c>
      <c r="D216" s="30" t="s">
        <v>149</v>
      </c>
      <c r="E216" s="19">
        <f>'[1]15.07.2010r.'!N219</f>
        <v>35000</v>
      </c>
      <c r="F216" s="19">
        <f>'[1]15.07.2010r.'!I219</f>
        <v>35000</v>
      </c>
      <c r="G216" s="26"/>
      <c r="H216" s="26"/>
      <c r="I216" s="19">
        <f>F216+G216-H216</f>
        <v>35000</v>
      </c>
      <c r="J216" s="19">
        <f>'[1]15.07.2010r.'!M219</f>
        <v>0</v>
      </c>
      <c r="K216" s="26"/>
      <c r="L216" s="26"/>
      <c r="M216" s="19">
        <f>J216+K216-L216</f>
        <v>0</v>
      </c>
      <c r="N216" s="19">
        <f>I216+M216</f>
        <v>35000</v>
      </c>
    </row>
    <row r="217" spans="1:14" ht="12.75">
      <c r="A217" s="20"/>
      <c r="B217" s="20"/>
      <c r="C217" s="20"/>
      <c r="D217" s="30" t="s">
        <v>171</v>
      </c>
      <c r="E217" s="19"/>
      <c r="F217" s="19"/>
      <c r="G217" s="26"/>
      <c r="H217" s="26"/>
      <c r="I217" s="19"/>
      <c r="J217" s="19"/>
      <c r="K217" s="26"/>
      <c r="L217" s="26"/>
      <c r="M217" s="19"/>
      <c r="N217" s="19"/>
    </row>
    <row r="218" spans="1:14" ht="12.75">
      <c r="A218" s="20"/>
      <c r="B218" s="21"/>
      <c r="C218" s="20">
        <v>2320</v>
      </c>
      <c r="D218" s="25" t="s">
        <v>172</v>
      </c>
      <c r="E218" s="19">
        <f>'[1]15.07.2010r.'!N221</f>
        <v>45932</v>
      </c>
      <c r="F218" s="19">
        <f>'[1]15.07.2010r.'!I221</f>
        <v>45932</v>
      </c>
      <c r="G218" s="26"/>
      <c r="H218" s="26"/>
      <c r="I218" s="19">
        <f>F218+G218-H218</f>
        <v>45932</v>
      </c>
      <c r="J218" s="19">
        <f>'[1]15.07.2010r.'!M221</f>
        <v>0</v>
      </c>
      <c r="K218" s="26"/>
      <c r="L218" s="26"/>
      <c r="M218" s="19">
        <f>J218+K218-L218</f>
        <v>0</v>
      </c>
      <c r="N218" s="19">
        <f>I218+M218</f>
        <v>45932</v>
      </c>
    </row>
    <row r="219" spans="1:14" ht="12.75">
      <c r="A219" s="20"/>
      <c r="B219" s="20"/>
      <c r="C219" s="20"/>
      <c r="D219" s="30"/>
      <c r="E219" s="19"/>
      <c r="F219" s="19"/>
      <c r="G219" s="26"/>
      <c r="H219" s="26"/>
      <c r="I219" s="19"/>
      <c r="J219" s="19"/>
      <c r="K219" s="26"/>
      <c r="L219" s="26"/>
      <c r="M219" s="19"/>
      <c r="N219" s="19"/>
    </row>
    <row r="220" spans="1:14" ht="12.75">
      <c r="A220" s="20"/>
      <c r="B220" s="21">
        <v>85495</v>
      </c>
      <c r="C220" s="21"/>
      <c r="D220" s="28" t="s">
        <v>167</v>
      </c>
      <c r="E220" s="19">
        <f>'[1]15.07.2010r.'!N223</f>
        <v>6791</v>
      </c>
      <c r="F220" s="19">
        <f>'[1]15.07.2010r.'!I223</f>
        <v>6791</v>
      </c>
      <c r="G220" s="23">
        <f>SUM(G221:G223)</f>
        <v>0</v>
      </c>
      <c r="H220" s="23">
        <f>SUM(H221:H223)</f>
        <v>0</v>
      </c>
      <c r="I220" s="19">
        <f>F220+G220-H220</f>
        <v>6791</v>
      </c>
      <c r="J220" s="19">
        <f>'[1]15.07.2010r.'!M223</f>
        <v>0</v>
      </c>
      <c r="K220" s="23"/>
      <c r="L220" s="23"/>
      <c r="M220" s="19">
        <f>J220+K220-L220</f>
        <v>0</v>
      </c>
      <c r="N220" s="19">
        <f>I220+M220</f>
        <v>6791</v>
      </c>
    </row>
    <row r="221" spans="1:14" ht="12.75">
      <c r="A221" s="20"/>
      <c r="B221" s="20"/>
      <c r="C221" s="20"/>
      <c r="D221" s="30" t="s">
        <v>36</v>
      </c>
      <c r="E221" s="19"/>
      <c r="F221" s="19"/>
      <c r="G221" s="26"/>
      <c r="H221" s="26"/>
      <c r="I221" s="19"/>
      <c r="J221" s="19"/>
      <c r="K221" s="26"/>
      <c r="L221" s="26"/>
      <c r="M221" s="19"/>
      <c r="N221" s="19"/>
    </row>
    <row r="222" spans="1:14" ht="12.75">
      <c r="A222" s="20"/>
      <c r="B222" s="20"/>
      <c r="C222" s="20"/>
      <c r="D222" s="30" t="s">
        <v>37</v>
      </c>
      <c r="E222" s="19"/>
      <c r="F222" s="19"/>
      <c r="G222" s="26"/>
      <c r="H222" s="26"/>
      <c r="I222" s="19"/>
      <c r="J222" s="19"/>
      <c r="K222" s="26"/>
      <c r="L222" s="26"/>
      <c r="M222" s="19"/>
      <c r="N222" s="19"/>
    </row>
    <row r="223" spans="1:14" ht="12.75">
      <c r="A223" s="20"/>
      <c r="B223" s="20"/>
      <c r="C223" s="20" t="s">
        <v>38</v>
      </c>
      <c r="D223" s="30" t="s">
        <v>39</v>
      </c>
      <c r="E223" s="19">
        <f>'[1]15.07.2010r.'!N226</f>
        <v>6791</v>
      </c>
      <c r="F223" s="19">
        <f>'[1]15.07.2010r.'!I226</f>
        <v>6791</v>
      </c>
      <c r="G223" s="26"/>
      <c r="H223" s="26"/>
      <c r="I223" s="19">
        <f>F223+G223-H223</f>
        <v>6791</v>
      </c>
      <c r="J223" s="19">
        <f>'[1]15.07.2010r.'!M226</f>
        <v>0</v>
      </c>
      <c r="K223" s="26"/>
      <c r="L223" s="26"/>
      <c r="M223" s="19">
        <f>J223+K223-L223</f>
        <v>0</v>
      </c>
      <c r="N223" s="19">
        <f>I223+M223</f>
        <v>6791</v>
      </c>
    </row>
    <row r="224" spans="1:14" ht="12.75">
      <c r="A224" s="20"/>
      <c r="B224" s="20"/>
      <c r="C224" s="20"/>
      <c r="D224" s="30"/>
      <c r="E224" s="19"/>
      <c r="F224" s="19"/>
      <c r="G224" s="26"/>
      <c r="H224" s="26"/>
      <c r="I224" s="19"/>
      <c r="J224" s="19"/>
      <c r="K224" s="26"/>
      <c r="L224" s="26"/>
      <c r="M224" s="19"/>
      <c r="N224" s="19"/>
    </row>
    <row r="225" spans="1:14" ht="12.75">
      <c r="A225" s="17">
        <v>900</v>
      </c>
      <c r="B225" s="17"/>
      <c r="C225" s="17"/>
      <c r="D225" s="18" t="s">
        <v>173</v>
      </c>
      <c r="E225" s="19">
        <f>'[1]15.07.2010r.'!N228</f>
        <v>110463</v>
      </c>
      <c r="F225" s="19">
        <f>'[1]15.07.2010r.'!I228</f>
        <v>110463</v>
      </c>
      <c r="G225" s="19">
        <f>G226+G233+G229</f>
        <v>0</v>
      </c>
      <c r="H225" s="19">
        <f>H226+H233+H229</f>
        <v>0</v>
      </c>
      <c r="I225" s="19">
        <f>F225+G225-H225</f>
        <v>110463</v>
      </c>
      <c r="J225" s="19">
        <f>'[1]15.07.2010r.'!M228</f>
        <v>0</v>
      </c>
      <c r="K225" s="19"/>
      <c r="L225" s="19"/>
      <c r="M225" s="19">
        <f>J225+K225-L225</f>
        <v>0</v>
      </c>
      <c r="N225" s="19">
        <f>I225+M225</f>
        <v>110463</v>
      </c>
    </row>
    <row r="226" spans="1:14" ht="12.75">
      <c r="A226" s="20"/>
      <c r="B226" s="21">
        <v>90017</v>
      </c>
      <c r="C226" s="40"/>
      <c r="D226" s="42" t="s">
        <v>174</v>
      </c>
      <c r="E226" s="19">
        <f>'[1]15.07.2010r.'!N229</f>
        <v>75000</v>
      </c>
      <c r="F226" s="19">
        <f>'[1]15.07.2010r.'!I229</f>
        <v>75000</v>
      </c>
      <c r="G226" s="23">
        <f>SUM(G227)</f>
        <v>0</v>
      </c>
      <c r="H226" s="23">
        <f>SUM(H227)</f>
        <v>0</v>
      </c>
      <c r="I226" s="19">
        <f>F226+G226-H226</f>
        <v>75000</v>
      </c>
      <c r="J226" s="19">
        <f>'[1]15.07.2010r.'!M229</f>
        <v>0</v>
      </c>
      <c r="K226" s="23"/>
      <c r="L226" s="23"/>
      <c r="M226" s="19">
        <f>J226+K226-L226</f>
        <v>0</v>
      </c>
      <c r="N226" s="19">
        <f>I226+M226</f>
        <v>75000</v>
      </c>
    </row>
    <row r="227" spans="1:14" ht="12.75">
      <c r="A227" s="20"/>
      <c r="B227" s="29"/>
      <c r="C227" s="29">
        <v>2370</v>
      </c>
      <c r="D227" s="47" t="s">
        <v>175</v>
      </c>
      <c r="E227" s="19">
        <f>'[1]15.07.2010r.'!N230</f>
        <v>75000</v>
      </c>
      <c r="F227" s="19">
        <f>'[1]15.07.2010r.'!I230</f>
        <v>75000</v>
      </c>
      <c r="G227" s="26"/>
      <c r="H227" s="26"/>
      <c r="I227" s="19">
        <f>F227+G227-H227</f>
        <v>75000</v>
      </c>
      <c r="J227" s="19">
        <f>'[1]15.07.2010r.'!M230</f>
        <v>0</v>
      </c>
      <c r="K227" s="26"/>
      <c r="L227" s="26"/>
      <c r="M227" s="19">
        <f>J227+K227-L227</f>
        <v>0</v>
      </c>
      <c r="N227" s="19">
        <f>I227+M227</f>
        <v>75000</v>
      </c>
    </row>
    <row r="228" spans="1:14" ht="12.75">
      <c r="A228" s="20"/>
      <c r="B228" s="29"/>
      <c r="C228" s="29"/>
      <c r="D228" s="25"/>
      <c r="E228" s="19"/>
      <c r="F228" s="19"/>
      <c r="G228" s="26"/>
      <c r="H228" s="26"/>
      <c r="I228" s="19"/>
      <c r="J228" s="19"/>
      <c r="K228" s="26"/>
      <c r="L228" s="26"/>
      <c r="M228" s="19"/>
      <c r="N228" s="19"/>
    </row>
    <row r="229" spans="1:14" ht="25.5">
      <c r="A229" s="20"/>
      <c r="B229" s="40">
        <v>90019</v>
      </c>
      <c r="C229" s="29"/>
      <c r="D229" s="48" t="s">
        <v>176</v>
      </c>
      <c r="E229" s="19">
        <f>'[1]15.07.2010r.'!N232</f>
        <v>31463</v>
      </c>
      <c r="F229" s="19">
        <f>'[1]15.07.2010r.'!I232</f>
        <v>31463</v>
      </c>
      <c r="G229" s="23">
        <f>SUM(G230:G231)</f>
        <v>0</v>
      </c>
      <c r="H229" s="23">
        <f>SUM(H230:H231)</f>
        <v>0</v>
      </c>
      <c r="I229" s="19">
        <f>F229+G229-H229</f>
        <v>31463</v>
      </c>
      <c r="J229" s="19">
        <f>'[1]15.07.2010r.'!M232</f>
        <v>0</v>
      </c>
      <c r="K229" s="23"/>
      <c r="L229" s="23"/>
      <c r="M229" s="19">
        <f>J229+K229-L229</f>
        <v>0</v>
      </c>
      <c r="N229" s="19">
        <f>I229+M229</f>
        <v>31463</v>
      </c>
    </row>
    <row r="230" spans="1:14" ht="12.75">
      <c r="A230" s="20"/>
      <c r="B230" s="29"/>
      <c r="C230" s="29" t="s">
        <v>65</v>
      </c>
      <c r="D230" s="30" t="s">
        <v>66</v>
      </c>
      <c r="E230" s="19">
        <f>'[1]15.07.2010r.'!N233</f>
        <v>18000</v>
      </c>
      <c r="F230" s="19">
        <f>'[1]15.07.2010r.'!I233</f>
        <v>18000</v>
      </c>
      <c r="G230" s="26"/>
      <c r="H230" s="26"/>
      <c r="I230" s="19">
        <f>F230+G230-H230</f>
        <v>18000</v>
      </c>
      <c r="J230" s="19">
        <f>'[1]15.07.2010r.'!M233</f>
        <v>0</v>
      </c>
      <c r="K230" s="26"/>
      <c r="L230" s="26"/>
      <c r="M230" s="19">
        <f>J230+K230-L230</f>
        <v>0</v>
      </c>
      <c r="N230" s="19">
        <f>I230+M230</f>
        <v>18000</v>
      </c>
    </row>
    <row r="231" spans="1:14" ht="12.75">
      <c r="A231" s="20"/>
      <c r="B231" s="29"/>
      <c r="C231" s="29" t="s">
        <v>67</v>
      </c>
      <c r="D231" s="25" t="s">
        <v>68</v>
      </c>
      <c r="E231" s="19">
        <f>'[1]15.07.2010r.'!N234</f>
        <v>13463</v>
      </c>
      <c r="F231" s="19">
        <f>'[1]15.07.2010r.'!I234</f>
        <v>13463</v>
      </c>
      <c r="G231" s="26"/>
      <c r="H231" s="26"/>
      <c r="I231" s="19">
        <f>F231+G231-H231</f>
        <v>13463</v>
      </c>
      <c r="J231" s="19">
        <f>'[1]15.07.2010r.'!M234</f>
        <v>0</v>
      </c>
      <c r="K231" s="26"/>
      <c r="L231" s="26"/>
      <c r="M231" s="19">
        <f>J231+K231-L231</f>
        <v>0</v>
      </c>
      <c r="N231" s="19">
        <f>I231+M231</f>
        <v>13463</v>
      </c>
    </row>
    <row r="232" spans="1:14" ht="12.75">
      <c r="A232" s="20"/>
      <c r="B232" s="29"/>
      <c r="C232" s="29"/>
      <c r="D232" s="25"/>
      <c r="E232" s="19"/>
      <c r="F232" s="19"/>
      <c r="G232" s="26"/>
      <c r="H232" s="26"/>
      <c r="I232" s="19"/>
      <c r="J232" s="19"/>
      <c r="K232" s="26"/>
      <c r="L232" s="26"/>
      <c r="M232" s="19"/>
      <c r="N232" s="19"/>
    </row>
    <row r="233" spans="1:14" ht="12.75">
      <c r="A233" s="20"/>
      <c r="B233" s="40">
        <v>90020</v>
      </c>
      <c r="C233" s="29"/>
      <c r="D233" s="42" t="s">
        <v>177</v>
      </c>
      <c r="E233" s="19">
        <f>'[1]15.07.2010r.'!N236</f>
        <v>4000</v>
      </c>
      <c r="F233" s="19">
        <f>'[1]15.07.2010r.'!I236</f>
        <v>4000</v>
      </c>
      <c r="G233" s="23"/>
      <c r="H233" s="23"/>
      <c r="I233" s="19">
        <f>F233+G233-H233</f>
        <v>4000</v>
      </c>
      <c r="J233" s="19">
        <f>'[1]15.07.2010r.'!M236</f>
        <v>0</v>
      </c>
      <c r="K233" s="23"/>
      <c r="L233" s="23"/>
      <c r="M233" s="19">
        <f>J233+K233-L233</f>
        <v>0</v>
      </c>
      <c r="N233" s="19">
        <f>I233+M233</f>
        <v>4000</v>
      </c>
    </row>
    <row r="234" spans="1:14" ht="12.75">
      <c r="A234" s="20"/>
      <c r="B234" s="29"/>
      <c r="C234" s="29" t="s">
        <v>178</v>
      </c>
      <c r="D234" s="25" t="s">
        <v>179</v>
      </c>
      <c r="E234" s="19">
        <f>'[1]15.07.2010r.'!N237</f>
        <v>4000</v>
      </c>
      <c r="F234" s="19">
        <f>'[1]15.07.2010r.'!I237</f>
        <v>4000</v>
      </c>
      <c r="G234" s="26"/>
      <c r="H234" s="26"/>
      <c r="I234" s="19">
        <f>F234+G234-H234</f>
        <v>4000</v>
      </c>
      <c r="J234" s="19">
        <f>'[1]15.07.2010r.'!M237</f>
        <v>0</v>
      </c>
      <c r="K234" s="26"/>
      <c r="L234" s="26"/>
      <c r="M234" s="19">
        <f>J234+K234-L234</f>
        <v>0</v>
      </c>
      <c r="N234" s="19">
        <f>I234+M234</f>
        <v>4000</v>
      </c>
    </row>
    <row r="235" spans="1:14" ht="12.75">
      <c r="A235" s="20"/>
      <c r="B235" s="29"/>
      <c r="C235" s="29"/>
      <c r="D235" s="25"/>
      <c r="E235" s="19"/>
      <c r="F235" s="19"/>
      <c r="G235" s="26"/>
      <c r="H235" s="26"/>
      <c r="I235" s="19"/>
      <c r="J235" s="19"/>
      <c r="K235" s="26"/>
      <c r="L235" s="26"/>
      <c r="M235" s="19"/>
      <c r="N235" s="19"/>
    </row>
    <row r="236" spans="1:14" ht="12.75">
      <c r="A236" s="17">
        <v>921</v>
      </c>
      <c r="B236" s="41"/>
      <c r="C236" s="41"/>
      <c r="D236" s="18" t="s">
        <v>180</v>
      </c>
      <c r="E236" s="19">
        <f>'[1]15.07.2010r.'!N243</f>
        <v>281765</v>
      </c>
      <c r="F236" s="19">
        <f>'[1]15.07.2010r.'!I243</f>
        <v>0</v>
      </c>
      <c r="G236" s="19"/>
      <c r="H236" s="19"/>
      <c r="I236" s="19">
        <f>F236+G236-H236</f>
        <v>0</v>
      </c>
      <c r="J236" s="19">
        <f>'[1]15.07.2010r.'!M243</f>
        <v>281765</v>
      </c>
      <c r="K236" s="19"/>
      <c r="L236" s="19"/>
      <c r="M236" s="19">
        <f>J236+K236-L236</f>
        <v>281765</v>
      </c>
      <c r="N236" s="19">
        <f aca="true" t="shared" si="5" ref="N236:N245">I236+M236</f>
        <v>281765</v>
      </c>
    </row>
    <row r="237" spans="1:14" ht="12.75">
      <c r="A237" s="20"/>
      <c r="B237" s="21">
        <v>92109</v>
      </c>
      <c r="C237" s="21"/>
      <c r="D237" s="28" t="s">
        <v>181</v>
      </c>
      <c r="E237" s="19">
        <f>'[1]15.07.2010r.'!N244</f>
        <v>281765</v>
      </c>
      <c r="F237" s="19">
        <f>'[1]15.07.2010r.'!I244</f>
        <v>0</v>
      </c>
      <c r="G237" s="23"/>
      <c r="H237" s="23"/>
      <c r="I237" s="19">
        <f>F237+G237-H237</f>
        <v>0</v>
      </c>
      <c r="J237" s="19">
        <f>'[1]15.07.2010r.'!M244</f>
        <v>281765</v>
      </c>
      <c r="K237" s="23"/>
      <c r="L237" s="23"/>
      <c r="M237" s="19">
        <f>J237+K237-L237</f>
        <v>281765</v>
      </c>
      <c r="N237" s="19">
        <f t="shared" si="5"/>
        <v>281765</v>
      </c>
    </row>
    <row r="238" spans="1:26" ht="39">
      <c r="A238" s="20"/>
      <c r="B238" s="29"/>
      <c r="C238" s="29">
        <v>6208</v>
      </c>
      <c r="D238" s="36" t="s">
        <v>44</v>
      </c>
      <c r="E238" s="19">
        <f>'[1]15.07.2010r.'!N245</f>
        <v>281765</v>
      </c>
      <c r="F238" s="19">
        <f>'[1]15.07.2010r.'!I245</f>
        <v>0</v>
      </c>
      <c r="G238" s="26"/>
      <c r="H238" s="26"/>
      <c r="I238" s="19">
        <f>F238+G238-H238</f>
        <v>0</v>
      </c>
      <c r="J238" s="19">
        <f>'[1]15.07.2010r.'!M245</f>
        <v>281765</v>
      </c>
      <c r="K238" s="26"/>
      <c r="L238" s="26"/>
      <c r="M238" s="19">
        <f>J238+K238-L238</f>
        <v>281765</v>
      </c>
      <c r="N238" s="19">
        <f t="shared" si="5"/>
        <v>281765</v>
      </c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14" ht="20.25" customHeight="1">
      <c r="A239" s="20"/>
      <c r="B239" s="29"/>
      <c r="C239" s="29"/>
      <c r="D239" s="25"/>
      <c r="E239" s="19"/>
      <c r="F239" s="19"/>
      <c r="G239" s="26"/>
      <c r="H239" s="26"/>
      <c r="I239" s="19"/>
      <c r="J239" s="19"/>
      <c r="K239" s="26"/>
      <c r="L239" s="26"/>
      <c r="M239" s="19"/>
      <c r="N239" s="19"/>
    </row>
    <row r="240" spans="1:14" ht="17.25" customHeight="1">
      <c r="A240" s="20"/>
      <c r="B240" s="29"/>
      <c r="C240" s="50"/>
      <c r="D240" s="18" t="s">
        <v>182</v>
      </c>
      <c r="E240" s="19">
        <f>'[1]15.07.2010r.'!N251</f>
        <v>16304003.89</v>
      </c>
      <c r="F240" s="19">
        <f>'[1]15.07.2010r.'!I251</f>
        <v>14970192</v>
      </c>
      <c r="G240" s="19">
        <f>G21+G28+G42+G54+G73+G87+G137+G150+G169+G210+G225+G236+G38+G12+G133+G205</f>
        <v>36030</v>
      </c>
      <c r="H240" s="19">
        <f>H21+H28+H42+H54+H73+H87+H137+H150+H169+H210+H225+H236+H38+H12+H133+H205</f>
        <v>0</v>
      </c>
      <c r="I240" s="19">
        <f>F240+G240-H240</f>
        <v>15006222</v>
      </c>
      <c r="J240" s="19">
        <f>'[1]15.07.2010r.'!M251</f>
        <v>1333811.8900000001</v>
      </c>
      <c r="K240" s="19">
        <f>K21+K28+K42+K54+K73+K87+K137+K150+K169+K210+K225+K236+K38+K12+K133+K205</f>
        <v>0</v>
      </c>
      <c r="L240" s="19">
        <f>L21+L28+L42+L54+L73+L87+L137+L150+L169+L210+L225+L236+L38+L12+L133+L205</f>
        <v>0</v>
      </c>
      <c r="M240" s="19">
        <f>J240+K240-L240</f>
        <v>1333811.8900000001</v>
      </c>
      <c r="N240" s="19">
        <f t="shared" si="5"/>
        <v>16340033.89</v>
      </c>
    </row>
    <row r="241" spans="1:14" ht="15">
      <c r="A241" s="20"/>
      <c r="B241" s="51"/>
      <c r="C241" s="20"/>
      <c r="D241" s="52" t="s">
        <v>183</v>
      </c>
      <c r="E241" s="19">
        <f>'[1]15.07.2010r.'!N252</f>
        <v>3263052.72</v>
      </c>
      <c r="F241" s="19">
        <f>'[1]15.07.2010r.'!I252</f>
        <v>2240480.83</v>
      </c>
      <c r="G241" s="23"/>
      <c r="H241" s="23"/>
      <c r="I241" s="23">
        <f>I218+I195+I191+I187+I183+I181+I174+I78+I58+I203+I213+I156+I19+I80+I208+I207+I70</f>
        <v>2276510.83</v>
      </c>
      <c r="J241" s="19">
        <f>'[1]15.07.2010r.'!M252</f>
        <v>1022571.89</v>
      </c>
      <c r="K241" s="23"/>
      <c r="L241" s="23"/>
      <c r="M241" s="23">
        <f>M238+M36+M33+M30+M40+M158</f>
        <v>1022571.89</v>
      </c>
      <c r="N241" s="23">
        <f t="shared" si="5"/>
        <v>3299082.72</v>
      </c>
    </row>
    <row r="242" spans="1:14" ht="30">
      <c r="A242" s="20"/>
      <c r="B242" s="51"/>
      <c r="C242" s="20"/>
      <c r="D242" s="53" t="s">
        <v>184</v>
      </c>
      <c r="E242" s="19">
        <f>'[1]15.07.2010r.'!N253</f>
        <v>1909268</v>
      </c>
      <c r="F242" s="19">
        <f>'[1]15.07.2010r.'!I253</f>
        <v>1909268</v>
      </c>
      <c r="G242" s="26"/>
      <c r="H242" s="26"/>
      <c r="I242" s="26">
        <f>I181+I174+I78+I58+I19+I83+I70</f>
        <v>1909268</v>
      </c>
      <c r="J242" s="19">
        <f>'[1]15.07.2010r.'!M253</f>
        <v>0</v>
      </c>
      <c r="K242" s="26"/>
      <c r="L242" s="26"/>
      <c r="M242" s="30"/>
      <c r="N242" s="23">
        <f t="shared" si="5"/>
        <v>1909268</v>
      </c>
    </row>
    <row r="243" spans="1:14" ht="30">
      <c r="A243" s="20"/>
      <c r="B243" s="51"/>
      <c r="C243" s="20"/>
      <c r="D243" s="53" t="s">
        <v>185</v>
      </c>
      <c r="E243" s="19">
        <f>'[1]15.07.2010r.'!N254</f>
        <v>45932</v>
      </c>
      <c r="F243" s="19">
        <f>'[1]15.07.2010r.'!I254</f>
        <v>45932</v>
      </c>
      <c r="G243" s="26"/>
      <c r="H243" s="26"/>
      <c r="I243" s="26">
        <f>I218</f>
        <v>45932</v>
      </c>
      <c r="J243" s="19">
        <f>'[1]15.07.2010r.'!M254</f>
        <v>0</v>
      </c>
      <c r="K243" s="26"/>
      <c r="L243" s="26"/>
      <c r="M243" s="30"/>
      <c r="N243" s="23">
        <f t="shared" si="5"/>
        <v>45932</v>
      </c>
    </row>
    <row r="244" spans="1:14" ht="30">
      <c r="A244" s="20"/>
      <c r="B244" s="51"/>
      <c r="C244" s="20"/>
      <c r="D244" s="53" t="s">
        <v>186</v>
      </c>
      <c r="E244" s="19">
        <f>'[1]15.07.2010r.'!N255</f>
        <v>1042461.72</v>
      </c>
      <c r="F244" s="19">
        <f>'[1]15.07.2010r.'!I255</f>
        <v>109289.83</v>
      </c>
      <c r="G244" s="30"/>
      <c r="H244" s="30"/>
      <c r="I244" s="26">
        <f>I207+I208</f>
        <v>109289.83</v>
      </c>
      <c r="J244" s="19">
        <f>'[1]15.07.2010r.'!M255</f>
        <v>933171.89</v>
      </c>
      <c r="K244" s="30"/>
      <c r="L244" s="30"/>
      <c r="M244" s="26">
        <f>M238+M30+M33+M40</f>
        <v>933171.89</v>
      </c>
      <c r="N244" s="23">
        <f t="shared" si="5"/>
        <v>1042461.72</v>
      </c>
    </row>
    <row r="245" spans="1:14" ht="15">
      <c r="A245" s="20" t="s">
        <v>84</v>
      </c>
      <c r="B245" s="51"/>
      <c r="C245" s="20"/>
      <c r="D245" s="52" t="s">
        <v>187</v>
      </c>
      <c r="E245" s="19">
        <f>'[1]15.07.2010r.'!N256</f>
        <v>81089</v>
      </c>
      <c r="F245" s="19">
        <f>'[1]15.07.2010r.'!I256</f>
        <v>81089</v>
      </c>
      <c r="G245" s="23"/>
      <c r="H245" s="23"/>
      <c r="I245" s="23">
        <f>I122</f>
        <v>81089</v>
      </c>
      <c r="J245" s="19">
        <f>'[1]15.07.2010r.'!M256</f>
        <v>0</v>
      </c>
      <c r="K245" s="23"/>
      <c r="L245" s="23"/>
      <c r="M245" s="30"/>
      <c r="N245" s="23">
        <f t="shared" si="5"/>
        <v>81089</v>
      </c>
    </row>
    <row r="246" ht="15">
      <c r="D246" s="33"/>
    </row>
    <row r="247" ht="15">
      <c r="D247" s="33"/>
    </row>
    <row r="248" spans="2:4" ht="12.75">
      <c r="B248" s="1"/>
      <c r="D248" s="33"/>
    </row>
    <row r="249" spans="3:8" ht="15">
      <c r="C249" s="67"/>
      <c r="D249" s="68"/>
      <c r="E249" s="3"/>
      <c r="H249" s="44"/>
    </row>
    <row r="250" spans="3:11" ht="15.75">
      <c r="C250" s="67" t="s">
        <v>188</v>
      </c>
      <c r="D250" s="69"/>
      <c r="E250" s="3"/>
      <c r="H250" s="44"/>
      <c r="J250" s="70" t="s">
        <v>189</v>
      </c>
      <c r="K250" s="70"/>
    </row>
    <row r="251" spans="3:11" ht="15.75">
      <c r="C251" s="67" t="s">
        <v>190</v>
      </c>
      <c r="D251" s="69"/>
      <c r="E251" s="3"/>
      <c r="H251" s="44"/>
      <c r="J251" s="70" t="s">
        <v>191</v>
      </c>
      <c r="K251" s="70"/>
    </row>
    <row r="252" spans="3:8" ht="15">
      <c r="C252" s="67" t="s">
        <v>192</v>
      </c>
      <c r="D252" s="69"/>
      <c r="E252" s="3"/>
      <c r="H252" s="44"/>
    </row>
    <row r="253" spans="3:8" ht="15">
      <c r="C253" s="33"/>
      <c r="D253" s="69"/>
      <c r="E253" s="3"/>
      <c r="H253" s="44"/>
    </row>
    <row r="254" ht="15">
      <c r="D254" s="33"/>
    </row>
    <row r="255" ht="15">
      <c r="D255" s="33"/>
    </row>
    <row r="256" ht="15">
      <c r="D256" s="33"/>
    </row>
    <row r="257" ht="15">
      <c r="D257" s="33"/>
    </row>
    <row r="258" ht="15">
      <c r="D258" s="33"/>
    </row>
    <row r="259" ht="15">
      <c r="D259" s="33"/>
    </row>
    <row r="260" ht="15">
      <c r="D260" s="33"/>
    </row>
    <row r="261" ht="15">
      <c r="D261" s="33"/>
    </row>
    <row r="262" ht="15">
      <c r="D262" s="33"/>
    </row>
    <row r="263" ht="15">
      <c r="D263" s="33"/>
    </row>
    <row r="264" ht="15">
      <c r="D264" s="33"/>
    </row>
    <row r="265" ht="15">
      <c r="D265" s="33"/>
    </row>
    <row r="266" ht="15">
      <c r="D266" s="33"/>
    </row>
    <row r="267" ht="15">
      <c r="D267" s="33"/>
    </row>
    <row r="268" ht="15">
      <c r="D268" s="33"/>
    </row>
    <row r="269" ht="15">
      <c r="D269" s="33"/>
    </row>
    <row r="270" ht="15">
      <c r="D270" s="33"/>
    </row>
    <row r="271" ht="15">
      <c r="D271" s="33"/>
    </row>
    <row r="272" ht="15">
      <c r="D272" s="33"/>
    </row>
    <row r="273" ht="15">
      <c r="D273" s="33"/>
    </row>
    <row r="274" ht="15">
      <c r="D274" s="33"/>
    </row>
    <row r="275" ht="15">
      <c r="D275" s="33"/>
    </row>
    <row r="276" ht="15">
      <c r="D276" s="33"/>
    </row>
    <row r="277" ht="15">
      <c r="D277" s="33"/>
    </row>
    <row r="278" ht="15">
      <c r="D278" s="33"/>
    </row>
    <row r="279" ht="15">
      <c r="D279" s="33"/>
    </row>
    <row r="280" ht="15">
      <c r="D280" s="33"/>
    </row>
    <row r="281" ht="15">
      <c r="D281" s="33"/>
    </row>
    <row r="282" ht="15">
      <c r="D282" s="33"/>
    </row>
    <row r="283" ht="15">
      <c r="D283" s="33"/>
    </row>
    <row r="284" ht="15">
      <c r="D284" s="33"/>
    </row>
    <row r="285" ht="15">
      <c r="D285" s="33"/>
    </row>
    <row r="286" ht="15">
      <c r="D286" s="33"/>
    </row>
    <row r="287" ht="15">
      <c r="D287" s="33"/>
    </row>
    <row r="288" ht="15">
      <c r="D288" s="33"/>
    </row>
    <row r="289" ht="15">
      <c r="D289" s="33"/>
    </row>
    <row r="290" ht="15">
      <c r="D290" s="33"/>
    </row>
    <row r="291" ht="15">
      <c r="D291" s="33"/>
    </row>
    <row r="292" ht="15">
      <c r="D292" s="33"/>
    </row>
    <row r="293" ht="15">
      <c r="D293" s="33"/>
    </row>
    <row r="294" ht="15">
      <c r="D294" s="33"/>
    </row>
    <row r="295" ht="15">
      <c r="D295" s="33"/>
    </row>
    <row r="296" ht="15">
      <c r="D296" s="33"/>
    </row>
    <row r="297" ht="15">
      <c r="D297" s="33"/>
    </row>
    <row r="298" ht="15">
      <c r="D298" s="33"/>
    </row>
    <row r="299" ht="15">
      <c r="D299" s="33"/>
    </row>
    <row r="300" ht="15">
      <c r="D300" s="33"/>
    </row>
    <row r="301" ht="15">
      <c r="D301" s="33"/>
    </row>
    <row r="302" ht="15">
      <c r="D302" s="33"/>
    </row>
    <row r="303" ht="15">
      <c r="D303" s="33"/>
    </row>
    <row r="304" ht="15">
      <c r="D304" s="33"/>
    </row>
    <row r="305" ht="15">
      <c r="D305" s="33"/>
    </row>
    <row r="306" ht="15">
      <c r="D306" s="33"/>
    </row>
    <row r="307" ht="15">
      <c r="D307" s="33"/>
    </row>
    <row r="308" ht="15">
      <c r="D308" s="33"/>
    </row>
    <row r="309" ht="15">
      <c r="D309" s="33"/>
    </row>
    <row r="310" ht="15">
      <c r="D310" s="33"/>
    </row>
    <row r="311" ht="15">
      <c r="D311" s="33"/>
    </row>
    <row r="312" ht="15">
      <c r="D312" s="33"/>
    </row>
    <row r="313" ht="15">
      <c r="D313" s="33"/>
    </row>
    <row r="314" ht="15">
      <c r="D314" s="33"/>
    </row>
    <row r="315" ht="15">
      <c r="D315" s="33"/>
    </row>
    <row r="316" ht="15">
      <c r="D316" s="33"/>
    </row>
    <row r="317" ht="15">
      <c r="D317" s="33"/>
    </row>
    <row r="318" ht="15">
      <c r="D318" s="33"/>
    </row>
    <row r="319" ht="15">
      <c r="D319" s="33"/>
    </row>
    <row r="320" ht="15">
      <c r="D320" s="33"/>
    </row>
    <row r="321" ht="15">
      <c r="D321" s="33"/>
    </row>
    <row r="322" ht="15">
      <c r="D322" s="33"/>
    </row>
    <row r="323" ht="15">
      <c r="D323" s="33"/>
    </row>
    <row r="324" ht="15">
      <c r="D324" s="33"/>
    </row>
    <row r="325" ht="15">
      <c r="D325" s="33"/>
    </row>
    <row r="326" ht="15">
      <c r="D326" s="33"/>
    </row>
    <row r="327" ht="15">
      <c r="D327" s="33"/>
    </row>
    <row r="328" ht="15">
      <c r="D328" s="33"/>
    </row>
    <row r="329" ht="15">
      <c r="D329" s="33"/>
    </row>
    <row r="330" ht="15">
      <c r="D330" s="33"/>
    </row>
    <row r="331" ht="15">
      <c r="D331" s="33"/>
    </row>
    <row r="332" ht="15">
      <c r="D332" s="33"/>
    </row>
    <row r="333" ht="15">
      <c r="D333" s="33"/>
    </row>
    <row r="334" ht="15">
      <c r="D334" s="33"/>
    </row>
    <row r="335" ht="15">
      <c r="D335" s="33"/>
    </row>
    <row r="336" ht="15">
      <c r="D336" s="33"/>
    </row>
    <row r="337" ht="15">
      <c r="D337" s="33"/>
    </row>
    <row r="338" ht="15">
      <c r="D338" s="33"/>
    </row>
    <row r="339" ht="15">
      <c r="D339" s="33"/>
    </row>
    <row r="340" ht="15">
      <c r="D340" s="33"/>
    </row>
    <row r="341" ht="15">
      <c r="D341" s="33"/>
    </row>
    <row r="342" ht="15">
      <c r="D342" s="33"/>
    </row>
    <row r="343" ht="15">
      <c r="D343" s="33"/>
    </row>
    <row r="344" ht="15">
      <c r="D344" s="33"/>
    </row>
    <row r="345" ht="15">
      <c r="D345" s="33"/>
    </row>
    <row r="346" ht="15">
      <c r="D346" s="33"/>
    </row>
    <row r="347" ht="15">
      <c r="D347" s="33"/>
    </row>
    <row r="348" ht="15">
      <c r="D348" s="33"/>
    </row>
    <row r="349" ht="15">
      <c r="D349" s="33"/>
    </row>
    <row r="350" ht="15">
      <c r="D350" s="33"/>
    </row>
    <row r="351" ht="15">
      <c r="D351" s="33"/>
    </row>
    <row r="352" ht="15">
      <c r="D352" s="33"/>
    </row>
    <row r="353" ht="15">
      <c r="D353" s="33"/>
    </row>
    <row r="354" ht="15">
      <c r="D354" s="33"/>
    </row>
    <row r="355" ht="15">
      <c r="D355" s="33"/>
    </row>
    <row r="356" ht="15">
      <c r="D356" s="33"/>
    </row>
    <row r="357" ht="15">
      <c r="D357" s="33"/>
    </row>
    <row r="358" ht="15">
      <c r="D358" s="33"/>
    </row>
    <row r="359" ht="15">
      <c r="D359" s="33"/>
    </row>
    <row r="360" ht="15">
      <c r="D360" s="33"/>
    </row>
    <row r="361" ht="15">
      <c r="D361" s="33"/>
    </row>
    <row r="362" ht="15">
      <c r="D362" s="33"/>
    </row>
    <row r="363" ht="15">
      <c r="D363" s="33"/>
    </row>
    <row r="364" ht="15">
      <c r="D364" s="33"/>
    </row>
    <row r="365" ht="15">
      <c r="D365" s="33"/>
    </row>
    <row r="366" ht="15">
      <c r="D366" s="33"/>
    </row>
    <row r="367" ht="15">
      <c r="D367" s="33"/>
    </row>
    <row r="368" ht="15">
      <c r="D368" s="33"/>
    </row>
    <row r="369" ht="15">
      <c r="D369" s="33"/>
    </row>
    <row r="370" ht="15">
      <c r="D370" s="33"/>
    </row>
    <row r="371" ht="15">
      <c r="D371" s="33"/>
    </row>
    <row r="372" ht="15">
      <c r="D372" s="33"/>
    </row>
    <row r="373" ht="15">
      <c r="D373" s="33"/>
    </row>
    <row r="374" ht="15">
      <c r="D374" s="33"/>
    </row>
    <row r="375" ht="15">
      <c r="D375" s="33"/>
    </row>
    <row r="376" ht="15">
      <c r="D376" s="33"/>
    </row>
    <row r="377" ht="15">
      <c r="D377" s="33"/>
    </row>
    <row r="378" ht="15">
      <c r="D378" s="33"/>
    </row>
    <row r="379" ht="15">
      <c r="D379" s="33"/>
    </row>
    <row r="380" ht="15">
      <c r="D380" s="33"/>
    </row>
    <row r="381" ht="15">
      <c r="D381" s="33"/>
    </row>
    <row r="382" ht="15">
      <c r="D382" s="33"/>
    </row>
    <row r="383" ht="15">
      <c r="D383" s="33"/>
    </row>
    <row r="384" ht="15">
      <c r="D384" s="33"/>
    </row>
    <row r="385" ht="15">
      <c r="D385" s="33"/>
    </row>
    <row r="386" ht="15">
      <c r="D386" s="33"/>
    </row>
    <row r="387" ht="15">
      <c r="D387" s="33"/>
    </row>
    <row r="388" ht="15">
      <c r="D388" s="33"/>
    </row>
    <row r="389" ht="15">
      <c r="D389" s="33"/>
    </row>
    <row r="390" ht="15">
      <c r="D390" s="33"/>
    </row>
    <row r="391" ht="15">
      <c r="D391" s="33"/>
    </row>
    <row r="392" ht="15">
      <c r="D392" s="33"/>
    </row>
    <row r="393" ht="15">
      <c r="D393" s="33"/>
    </row>
    <row r="394" ht="15">
      <c r="D394" s="33"/>
    </row>
    <row r="395" ht="15">
      <c r="D395" s="33"/>
    </row>
    <row r="396" ht="15">
      <c r="D396" s="33"/>
    </row>
    <row r="397" ht="15">
      <c r="D397" s="33"/>
    </row>
    <row r="398" ht="15">
      <c r="D398" s="33"/>
    </row>
    <row r="399" ht="15">
      <c r="D399" s="33"/>
    </row>
    <row r="400" ht="15">
      <c r="D400" s="33"/>
    </row>
    <row r="401" ht="15">
      <c r="D401" s="33"/>
    </row>
  </sheetData>
  <sheetProtection/>
  <mergeCells count="8">
    <mergeCell ref="E8:N8"/>
    <mergeCell ref="E9:E10"/>
    <mergeCell ref="F9:M9"/>
    <mergeCell ref="N9:N10"/>
    <mergeCell ref="A8:A10"/>
    <mergeCell ref="B8:B10"/>
    <mergeCell ref="C8:C10"/>
    <mergeCell ref="D8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dcterms:created xsi:type="dcterms:W3CDTF">2010-09-02T09:55:48Z</dcterms:created>
  <dcterms:modified xsi:type="dcterms:W3CDTF">2010-09-02T12:27:00Z</dcterms:modified>
  <cp:category/>
  <cp:version/>
  <cp:contentType/>
  <cp:contentStatus/>
</cp:coreProperties>
</file>