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97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<sst xmlns="http://schemas.openxmlformats.org/spreadsheetml/2006/main" count="209" uniqueCount="160">
  <si>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</si>
  <si>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</si>
  <si>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</si>
  <si>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</si>
  <si>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</si>
  <si>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</si>
  <si>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</si>
  <si>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</si>
  <si>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</si>
  <si>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</si>
  <si>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</si>
  <si>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</si>
  <si>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</si>
  <si>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</si>
  <si>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</si>
  <si>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</si>
  <si>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</si>
  <si>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</si>
  <si>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</si>
  <si>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</si>
  <si>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</si>
  <si>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</si>
  <si>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</si>
  <si>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</si>
  <si>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</si>
  <si>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</si>
  <si>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</si>
  <si>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</si>
  <si>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</si>
  <si>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</si>
  <si>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</si>
  <si>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</si>
  <si>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</si>
  <si>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</si>
  <si>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</si>
  <si>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</si>
  <si>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</si>
  <si>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</si>
  <si>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</si>
  <si>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</si>
  <si>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</si>
  <si>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</si>
  <si>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</si>
  <si>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</si>
  <si>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</si>
  <si>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</si>
  <si>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</si>
  <si>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</si>
  <si>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</si>
  <si>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</si>
  <si>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</si>
  <si>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</si>
  <si>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</si>
  <si>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</si>
  <si>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</si>
  <si>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</si>
  <si>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</si>
  <si>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</si>
  <si>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</si>
  <si>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</si>
  <si>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</si>
  <si>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</si>
  <si>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</si>
  <si>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</si>
  <si>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</si>
  <si>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</si>
  <si>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</si>
  <si>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</si>
  <si>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</si>
  <si>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</si>
  <si>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</si>
  <si>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</si>
  <si>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</si>
  <si>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</si>
  <si>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</si>
  <si>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</si>
  <si>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</si>
  <si>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</si>
  <si>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</si>
  <si>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</si>
  <si>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</si>
  <si>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</si>
  <si>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</si>
  <si>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</si>
  <si>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</si>
  <si>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</si>
  <si>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</si>
  <si>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</si>
  <si>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</si>
  <si>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</si>
  <si>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</si>
  <si>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</si>
  <si>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</si>
  <si>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</si>
  <si>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</si>
  <si>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</si>
  <si>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</si>
  <si>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</si>
  <si>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</si>
  <si>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</si>
  <si>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</si>
  <si>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</si>
  <si>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>Dowożenie  uczniów  do  szkół</t>
  </si>
  <si>
    <t>Zespół Ekonomiczno-administracyjny Szkół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</si>
  <si>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</si>
  <si>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</si>
  <si>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</si>
  <si>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</si>
  <si>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</si>
  <si>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</si>
  <si>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</si>
  <si>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</si>
  <si>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</si>
  <si>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</si>
  <si>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</si>
  <si>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</si>
  <si>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</si>
  <si>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</si>
  <si>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</si>
  <si>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</si>
  <si>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</si>
  <si>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</si>
  <si>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</si>
  <si>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>Wpływy i wydatki związane z gromadzeniem środków z opłat  produktowych</t>
  </si>
  <si>
    <t>O400</t>
  </si>
  <si>
    <t xml:space="preserve">Wpływy z opłaty produktowej </t>
  </si>
  <si>
    <t>Zasiłki stałe</t>
  </si>
  <si>
    <t>KULTURA  I  OCHRONA   DZIEDZICTWA  NARODOWEGO</t>
  </si>
  <si>
    <t>Domy i ośrodki  kultury,  świetlice  i  kluby</t>
  </si>
  <si>
    <t>Dochody ogółem, w tym:</t>
  </si>
  <si>
    <t>Plan dochodów</t>
  </si>
  <si>
    <t>Ogółem</t>
  </si>
  <si>
    <t>z tego:</t>
  </si>
  <si>
    <t>bieżące</t>
  </si>
  <si>
    <t>majątkowe</t>
  </si>
  <si>
    <r>
      <t xml:space="preserve">1. </t>
    </r>
    <r>
      <rPr>
        <sz val="11"/>
        <rFont val="Times New Roman"/>
        <family val="1"/>
      </rPr>
      <t>dotacje ogółem, w szczególności:</t>
    </r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</si>
  <si>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</si>
  <si>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</si>
  <si>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uchwały Rady Gminy Zaniemyśl</t>
  </si>
  <si>
    <t xml:space="preserve">                                                        dochody wg działów,  rozdziałów  i  paragrafów</t>
  </si>
  <si>
    <t xml:space="preserve">Załącznik nr 1 do </t>
  </si>
  <si>
    <t>Stołówki szkolne i przedszkolne</t>
  </si>
  <si>
    <t>BEZPIECZEŃSTWO   PUBLICZNE  I  OCHRONA   PRZECIWPOŻAROWA</t>
  </si>
  <si>
    <t xml:space="preserve">Ochotnicze  Straże  Pożarne </t>
  </si>
  <si>
    <t>TRANSPORT  i  ŁĄCZNOŚĆ</t>
  </si>
  <si>
    <t xml:space="preserve">Drogi  publiczne  gminne </t>
  </si>
  <si>
    <t>Dotacje otrzymane z państwowych funduszy celowych na finansowanie lub dofinansowanie kosztów realizacji inwestycji i zakupów inwestycyjnych jednostek sektora finansów publicznych</t>
  </si>
  <si>
    <t>w sprawie uchwalenia budżetu Gminy na rok 2011</t>
  </si>
  <si>
    <t>Wpływy i wydatki związane z gromadzeniem środków z opłat i kar za korzystanie ze środowiska</t>
  </si>
  <si>
    <t>Wpływy z róznych opłat</t>
  </si>
  <si>
    <t xml:space="preserve">Świadczenia rodzinne, świadczenie z funduszu alimentacyjnego oraz składki na </t>
  </si>
  <si>
    <t xml:space="preserve">ubezpieczenia emerytalne i rentowe z  ubezpieczenia  społecznego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</si>
  <si>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</si>
  <si>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</si>
  <si>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</si>
  <si>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 xml:space="preserve">Wpływy  do  budżetu  nadwyżki  środków  obrotowych   samorządowego zakładu  budżetowego </t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</si>
  <si>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</si>
  <si>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</si>
  <si>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</si>
  <si>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t xml:space="preserve">                          Dochody  budżetu  gminy  na  2011 rok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</si>
</sst>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4" fontId="6" fillId="0" borderId="24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0" fontId="9" fillId="0" borderId="26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4" fontId="9" fillId="33" borderId="22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4" fontId="7" fillId="0" borderId="24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44" fontId="3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0" fontId="6" fillId="34" borderId="31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" fontId="6" fillId="0" borderId="34" xfId="0" applyNumberFormat="1" applyFont="1" applyFill="1" applyBorder="1" applyAlignment="1">
      <alignment/>
    </xf>
    <xf numFmtId="4" fontId="7" fillId="34" borderId="35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4" xfId="0" applyFont="1" applyBorder="1" applyAlignment="1">
      <alignment/>
    </xf>
    <xf numFmtId="4" fontId="2" fillId="0" borderId="38" xfId="0" applyNumberFormat="1" applyFont="1" applyBorder="1" applyAlignment="1">
      <alignment/>
    </xf>
    <xf numFmtId="4" fontId="7" fillId="0" borderId="39" xfId="0" applyNumberFormat="1" applyFont="1" applyFill="1" applyBorder="1" applyAlignment="1">
      <alignment/>
    </xf>
    <xf numFmtId="4" fontId="7" fillId="0" borderId="40" xfId="0" applyNumberFormat="1" applyFont="1" applyBorder="1" applyAlignment="1">
      <alignment/>
    </xf>
    <xf numFmtId="4" fontId="7" fillId="0" borderId="41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43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4" fontId="3" fillId="0" borderId="28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4" fontId="7" fillId="0" borderId="16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 wrapText="1"/>
    </xf>
    <xf numFmtId="0" fontId="2" fillId="0" borderId="4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12" fillId="0" borderId="10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/>
    </xf>
    <xf numFmtId="0" fontId="6" fillId="0" borderId="24" xfId="0" applyFont="1" applyBorder="1" applyAlignment="1" quotePrefix="1">
      <alignment horizontal="left" wrapText="1"/>
    </xf>
    <xf numFmtId="0" fontId="2" fillId="0" borderId="10" xfId="0" applyFont="1" applyBorder="1" applyAlignment="1" quotePrefix="1">
      <alignment horizontal="left" wrapText="1"/>
    </xf>
    <xf numFmtId="0" fontId="6" fillId="34" borderId="24" xfId="0" applyFont="1" applyFill="1" applyBorder="1" applyAlignment="1" quotePrefix="1">
      <alignment horizontal="left" wrapText="1"/>
    </xf>
    <xf numFmtId="0" fontId="2" fillId="34" borderId="10" xfId="0" applyFont="1" applyFill="1" applyBorder="1" applyAlignment="1" quotePrefix="1">
      <alignment horizontal="left"/>
    </xf>
    <xf numFmtId="0" fontId="3" fillId="0" borderId="46" xfId="0" applyFont="1" applyBorder="1" applyAlignment="1" quotePrefix="1">
      <alignment horizontal="left" wrapText="1"/>
    </xf>
    <xf numFmtId="0" fontId="3" fillId="0" borderId="47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6"/>
  <sheetViews>
    <sheetView tabSelected="1" zoomScalePageLayoutView="0" workbookViewId="0" topLeftCell="A1">
      <selection activeCell="A193" sqref="A1:G193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7109375" style="3" customWidth="1"/>
    <col min="5" max="5" width="14.8515625" style="4" customWidth="1"/>
    <col min="6" max="6" width="14.7109375" style="3" customWidth="1"/>
    <col min="7" max="7" width="14.00390625" style="3" customWidth="1"/>
    <col min="8" max="16384" width="9.140625" style="3" customWidth="1"/>
  </cols>
  <sheetData>
    <row r="1" ht="15">
      <c r="E1" s="3" t="s">
        <v>140</v>
      </c>
    </row>
    <row r="2" ht="15">
      <c r="E2" s="3" t="s">
        <v>138</v>
      </c>
    </row>
    <row r="3" ht="15">
      <c r="E3" s="3" t="s">
        <v>147</v>
      </c>
    </row>
    <row r="4" ht="15">
      <c r="J4" s="5"/>
    </row>
    <row r="5" ht="18.75">
      <c r="D5" s="169" t="s">
        <v>159</v>
      </c>
    </row>
    <row r="6" ht="15">
      <c r="D6" s="3" t="s">
        <v>139</v>
      </c>
    </row>
    <row r="7" spans="5:7" ht="15">
      <c r="E7" s="6"/>
      <c r="G7" s="6" t="s">
        <v>0</v>
      </c>
    </row>
    <row r="8" spans="1:7" ht="17.25" customHeight="1">
      <c r="A8" s="178" t="s">
        <v>1</v>
      </c>
      <c r="B8" s="178" t="s">
        <v>2</v>
      </c>
      <c r="C8" s="180" t="s">
        <v>3</v>
      </c>
      <c r="D8" s="184" t="s">
        <v>4</v>
      </c>
      <c r="E8" s="181" t="s">
        <v>130</v>
      </c>
      <c r="F8" s="182"/>
      <c r="G8" s="182"/>
    </row>
    <row r="9" spans="1:7" ht="12.75">
      <c r="A9" s="179"/>
      <c r="B9" s="179"/>
      <c r="C9" s="179"/>
      <c r="D9" s="179"/>
      <c r="E9" s="183" t="s">
        <v>131</v>
      </c>
      <c r="F9" s="178" t="s">
        <v>132</v>
      </c>
      <c r="G9" s="178"/>
    </row>
    <row r="10" spans="1:7" ht="20.25" customHeight="1">
      <c r="A10" s="179"/>
      <c r="B10" s="179"/>
      <c r="C10" s="179"/>
      <c r="D10" s="179"/>
      <c r="E10" s="183"/>
      <c r="F10" s="7" t="s">
        <v>133</v>
      </c>
      <c r="G10" s="7" t="s">
        <v>134</v>
      </c>
    </row>
    <row r="11" spans="1:7" ht="16.5" thickBot="1">
      <c r="A11" s="8" t="s">
        <v>5</v>
      </c>
      <c r="B11" s="9"/>
      <c r="C11" s="10"/>
      <c r="D11" s="11" t="s">
        <v>6</v>
      </c>
      <c r="E11" s="13">
        <f>F11+G11</f>
        <v>2000</v>
      </c>
      <c r="F11" s="13">
        <f>F12</f>
        <v>2000</v>
      </c>
      <c r="G11" s="13">
        <f>G12</f>
        <v>0</v>
      </c>
    </row>
    <row r="12" spans="1:7" ht="15.75" thickBot="1" thickTop="1">
      <c r="A12" s="14"/>
      <c r="B12" s="15" t="s">
        <v>7</v>
      </c>
      <c r="C12" s="16"/>
      <c r="D12" s="17" t="s">
        <v>8</v>
      </c>
      <c r="E12" s="18">
        <f>F12+G12</f>
        <v>2000</v>
      </c>
      <c r="F12" s="19">
        <f>SUM(F13:F16)</f>
        <v>2000</v>
      </c>
      <c r="G12" s="19">
        <f>SUM(G13:G16)</f>
        <v>0</v>
      </c>
    </row>
    <row r="13" spans="1:7" ht="15">
      <c r="A13" s="20"/>
      <c r="B13" s="21"/>
      <c r="C13" s="22"/>
      <c r="D13" s="23" t="s">
        <v>9</v>
      </c>
      <c r="E13" s="24"/>
      <c r="F13" s="25"/>
      <c r="G13" s="25"/>
    </row>
    <row r="14" spans="1:7" ht="15">
      <c r="A14" s="26"/>
      <c r="B14" s="27"/>
      <c r="C14" s="28"/>
      <c r="D14" s="29" t="s">
        <v>10</v>
      </c>
      <c r="E14" s="30"/>
      <c r="F14" s="31"/>
      <c r="G14" s="31"/>
    </row>
    <row r="15" spans="1:7" ht="15">
      <c r="A15" s="26"/>
      <c r="B15" s="27"/>
      <c r="C15" s="28" t="s">
        <v>11</v>
      </c>
      <c r="D15" s="29" t="s">
        <v>12</v>
      </c>
      <c r="E15" s="30">
        <f>F15+G15</f>
        <v>2000</v>
      </c>
      <c r="F15" s="31">
        <v>2000</v>
      </c>
      <c r="G15" s="31"/>
    </row>
    <row r="16" spans="1:7" ht="15">
      <c r="A16" s="26"/>
      <c r="B16" s="27"/>
      <c r="C16" s="22"/>
      <c r="D16" s="23"/>
      <c r="E16" s="30"/>
      <c r="F16" s="25"/>
      <c r="G16" s="25"/>
    </row>
    <row r="17" spans="1:7" ht="15" thickBot="1">
      <c r="A17" s="33">
        <v>600</v>
      </c>
      <c r="B17" s="158"/>
      <c r="C17" s="33"/>
      <c r="D17" s="68" t="s">
        <v>144</v>
      </c>
      <c r="E17" s="151">
        <f>F17+G17</f>
        <v>150000</v>
      </c>
      <c r="F17" s="151">
        <f>F18</f>
        <v>0</v>
      </c>
      <c r="G17" s="151">
        <f>G18</f>
        <v>150000</v>
      </c>
    </row>
    <row r="18" spans="1:7" ht="17.25" thickBot="1" thickTop="1">
      <c r="A18" s="91"/>
      <c r="B18" s="159">
        <v>60016</v>
      </c>
      <c r="C18" s="160"/>
      <c r="D18" s="161" t="s">
        <v>145</v>
      </c>
      <c r="E18" s="113">
        <f>F18+G18</f>
        <v>150000</v>
      </c>
      <c r="F18" s="156">
        <f>SUM(F19)</f>
        <v>0</v>
      </c>
      <c r="G18" s="156">
        <f>SUM(G19)</f>
        <v>150000</v>
      </c>
    </row>
    <row r="19" spans="1:7" ht="39">
      <c r="A19" s="163"/>
      <c r="B19" s="164"/>
      <c r="C19" s="168">
        <v>6260</v>
      </c>
      <c r="D19" s="167" t="s">
        <v>146</v>
      </c>
      <c r="E19" s="135"/>
      <c r="F19" s="135"/>
      <c r="G19" s="166">
        <v>150000</v>
      </c>
    </row>
    <row r="20" spans="1:7" ht="15">
      <c r="A20" s="162"/>
      <c r="B20" s="104"/>
      <c r="C20" s="105"/>
      <c r="D20" s="106"/>
      <c r="E20" s="147"/>
      <c r="F20" s="143"/>
      <c r="G20" s="143"/>
    </row>
    <row r="21" spans="1:7" ht="16.5" thickBot="1">
      <c r="A21" s="32">
        <v>700</v>
      </c>
      <c r="B21" s="33"/>
      <c r="C21" s="34"/>
      <c r="D21" s="35" t="s">
        <v>13</v>
      </c>
      <c r="E21" s="12">
        <f>F21+G21</f>
        <v>373235.24</v>
      </c>
      <c r="F21" s="12">
        <f>F22</f>
        <v>62367.93</v>
      </c>
      <c r="G21" s="12">
        <f>G22</f>
        <v>310867.31</v>
      </c>
    </row>
    <row r="22" spans="1:7" ht="15.75" thickBot="1" thickTop="1">
      <c r="A22" s="14"/>
      <c r="B22" s="15">
        <v>70005</v>
      </c>
      <c r="C22" s="16"/>
      <c r="D22" s="17" t="s">
        <v>14</v>
      </c>
      <c r="E22" s="18">
        <f>F22+G22</f>
        <v>373235.24</v>
      </c>
      <c r="F22" s="19">
        <f>SUM(F23:F31)</f>
        <v>62367.93</v>
      </c>
      <c r="G22" s="19">
        <f>SUM(G23:G31)</f>
        <v>310867.31</v>
      </c>
    </row>
    <row r="23" spans="1:7" ht="15">
      <c r="A23" s="20"/>
      <c r="B23" s="21"/>
      <c r="C23" s="28" t="s">
        <v>15</v>
      </c>
      <c r="D23" s="29" t="s">
        <v>16</v>
      </c>
      <c r="E23" s="24">
        <f>F23+G23</f>
        <v>11090.43</v>
      </c>
      <c r="F23" s="31">
        <v>11090.43</v>
      </c>
      <c r="G23" s="31"/>
    </row>
    <row r="24" spans="1:7" ht="15">
      <c r="A24" s="26"/>
      <c r="B24" s="45"/>
      <c r="C24" s="46"/>
      <c r="D24" s="23" t="s">
        <v>9</v>
      </c>
      <c r="E24" s="30"/>
      <c r="F24" s="31"/>
      <c r="G24" s="31"/>
    </row>
    <row r="25" spans="1:7" ht="15">
      <c r="A25" s="26"/>
      <c r="B25" s="45"/>
      <c r="C25" s="46"/>
      <c r="D25" s="29" t="s">
        <v>10</v>
      </c>
      <c r="E25" s="30"/>
      <c r="F25" s="31"/>
      <c r="G25" s="31"/>
    </row>
    <row r="26" spans="1:7" ht="15">
      <c r="A26" s="26"/>
      <c r="B26" s="47"/>
      <c r="C26" s="48" t="s">
        <v>11</v>
      </c>
      <c r="D26" s="29" t="s">
        <v>12</v>
      </c>
      <c r="E26" s="30">
        <f>F26+G26</f>
        <v>50277.5</v>
      </c>
      <c r="F26" s="31">
        <v>50277.5</v>
      </c>
      <c r="G26" s="31"/>
    </row>
    <row r="27" spans="1:7" ht="15">
      <c r="A27" s="26"/>
      <c r="B27" s="47"/>
      <c r="C27" s="46"/>
      <c r="D27" s="49" t="s">
        <v>17</v>
      </c>
      <c r="E27" s="30"/>
      <c r="F27" s="31"/>
      <c r="G27" s="31"/>
    </row>
    <row r="28" spans="1:7" ht="15">
      <c r="A28" s="26"/>
      <c r="B28" s="45"/>
      <c r="C28" s="48" t="s">
        <v>18</v>
      </c>
      <c r="D28" s="49" t="s">
        <v>19</v>
      </c>
      <c r="E28" s="30">
        <f>F28+G28</f>
        <v>10867.31</v>
      </c>
      <c r="F28" s="31"/>
      <c r="G28" s="31">
        <v>10867.31</v>
      </c>
    </row>
    <row r="29" spans="1:7" ht="15">
      <c r="A29" s="26"/>
      <c r="B29" s="47"/>
      <c r="C29" s="48"/>
      <c r="D29" s="49" t="s">
        <v>20</v>
      </c>
      <c r="E29" s="30"/>
      <c r="F29" s="31"/>
      <c r="G29" s="31"/>
    </row>
    <row r="30" spans="1:7" ht="15.75" customHeight="1">
      <c r="A30" s="26"/>
      <c r="B30" s="47"/>
      <c r="C30" s="48" t="s">
        <v>21</v>
      </c>
      <c r="D30" s="49" t="s">
        <v>22</v>
      </c>
      <c r="E30" s="30">
        <f>F30+G30</f>
        <v>300000</v>
      </c>
      <c r="F30" s="31"/>
      <c r="G30" s="31">
        <v>300000</v>
      </c>
    </row>
    <row r="31" spans="1:7" ht="15">
      <c r="A31" s="26"/>
      <c r="B31" s="47"/>
      <c r="C31" s="48" t="s">
        <v>23</v>
      </c>
      <c r="D31" s="49" t="s">
        <v>24</v>
      </c>
      <c r="E31" s="30">
        <f>F31+G31</f>
        <v>1000</v>
      </c>
      <c r="F31" s="31">
        <v>1000</v>
      </c>
      <c r="G31" s="31"/>
    </row>
    <row r="32" spans="1:7" ht="15">
      <c r="A32" s="26"/>
      <c r="B32" s="45"/>
      <c r="C32" s="48"/>
      <c r="D32" s="49"/>
      <c r="E32" s="30"/>
      <c r="F32" s="31"/>
      <c r="G32" s="31"/>
    </row>
    <row r="33" spans="1:7" ht="16.5" customHeight="1" thickBot="1">
      <c r="A33" s="32">
        <v>750</v>
      </c>
      <c r="B33" s="33"/>
      <c r="C33" s="34"/>
      <c r="D33" s="35" t="s">
        <v>25</v>
      </c>
      <c r="E33" s="12">
        <f>F33+G33</f>
        <v>472546.68999999994</v>
      </c>
      <c r="F33" s="12">
        <f>F34+F39</f>
        <v>70754.72</v>
      </c>
      <c r="G33" s="12">
        <f>G34+G39</f>
        <v>401791.97</v>
      </c>
    </row>
    <row r="34" spans="1:7" ht="17.25" customHeight="1" thickBot="1" thickTop="1">
      <c r="A34" s="14"/>
      <c r="B34" s="15">
        <v>75011</v>
      </c>
      <c r="C34" s="37"/>
      <c r="D34" s="38" t="s">
        <v>26</v>
      </c>
      <c r="E34" s="18">
        <f>F34+G34</f>
        <v>54800</v>
      </c>
      <c r="F34" s="39">
        <f>SUM(F35:F37)</f>
        <v>54800</v>
      </c>
      <c r="G34" s="39">
        <f>SUM(G35:G37)</f>
        <v>0</v>
      </c>
    </row>
    <row r="35" spans="1:7" ht="12.75" customHeight="1">
      <c r="A35" s="20"/>
      <c r="B35" s="21"/>
      <c r="C35" s="22"/>
      <c r="D35" s="23" t="s">
        <v>27</v>
      </c>
      <c r="E35" s="24"/>
      <c r="F35" s="25"/>
      <c r="G35" s="25"/>
    </row>
    <row r="36" spans="1:7" ht="12.75" customHeight="1">
      <c r="A36" s="26"/>
      <c r="B36" s="27"/>
      <c r="C36" s="28"/>
      <c r="D36" s="29" t="s">
        <v>28</v>
      </c>
      <c r="E36" s="30"/>
      <c r="F36" s="31"/>
      <c r="G36" s="31"/>
    </row>
    <row r="37" spans="1:7" ht="15">
      <c r="A37" s="26"/>
      <c r="B37" s="27"/>
      <c r="C37" s="22">
        <v>2010</v>
      </c>
      <c r="D37" s="29" t="s">
        <v>29</v>
      </c>
      <c r="E37" s="30">
        <f>F37+G37</f>
        <v>54800</v>
      </c>
      <c r="F37" s="31">
        <v>54800</v>
      </c>
      <c r="G37" s="31"/>
    </row>
    <row r="38" spans="1:7" ht="12.75" customHeight="1">
      <c r="A38" s="26"/>
      <c r="B38" s="50"/>
      <c r="C38" s="51"/>
      <c r="D38" s="52"/>
      <c r="E38" s="30"/>
      <c r="F38" s="31"/>
      <c r="G38" s="31"/>
    </row>
    <row r="39" spans="1:7" ht="15.75" customHeight="1" thickBot="1">
      <c r="A39" s="53"/>
      <c r="B39" s="54">
        <v>75023</v>
      </c>
      <c r="C39" s="55"/>
      <c r="D39" s="56" t="s">
        <v>30</v>
      </c>
      <c r="E39" s="76">
        <f>F39+G39</f>
        <v>417746.68999999994</v>
      </c>
      <c r="F39" s="57">
        <f>SUM(F40:F43)</f>
        <v>15954.72</v>
      </c>
      <c r="G39" s="57">
        <f>SUM(G40:G44)</f>
        <v>401791.97</v>
      </c>
    </row>
    <row r="40" spans="1:7" ht="15">
      <c r="A40" s="20"/>
      <c r="B40" s="21"/>
      <c r="C40" s="40" t="s">
        <v>31</v>
      </c>
      <c r="D40" s="29" t="s">
        <v>32</v>
      </c>
      <c r="E40" s="24">
        <f>F40+G40</f>
        <v>300</v>
      </c>
      <c r="F40" s="141">
        <v>300</v>
      </c>
      <c r="G40" s="141"/>
    </row>
    <row r="41" spans="1:7" ht="15">
      <c r="A41" s="26"/>
      <c r="B41" s="27"/>
      <c r="C41" s="28"/>
      <c r="D41" s="23" t="s">
        <v>9</v>
      </c>
      <c r="E41" s="30"/>
      <c r="F41" s="31"/>
      <c r="G41" s="31"/>
    </row>
    <row r="42" spans="1:7" ht="15">
      <c r="A42" s="26"/>
      <c r="B42" s="27"/>
      <c r="C42" s="28"/>
      <c r="D42" s="29" t="s">
        <v>10</v>
      </c>
      <c r="E42" s="30"/>
      <c r="F42" s="31"/>
      <c r="G42" s="31"/>
    </row>
    <row r="43" spans="1:7" ht="15">
      <c r="A43" s="26"/>
      <c r="B43" s="50"/>
      <c r="C43" s="28" t="s">
        <v>11</v>
      </c>
      <c r="D43" s="29" t="s">
        <v>12</v>
      </c>
      <c r="E43" s="30">
        <f>F43+G43</f>
        <v>15654.72</v>
      </c>
      <c r="F43" s="31">
        <v>15654.72</v>
      </c>
      <c r="G43" s="31"/>
    </row>
    <row r="44" spans="1:7" ht="39">
      <c r="A44" s="77"/>
      <c r="B44" s="78"/>
      <c r="C44" s="40">
        <v>6207</v>
      </c>
      <c r="D44" s="173" t="s">
        <v>154</v>
      </c>
      <c r="E44" s="24">
        <f>F44+G44</f>
        <v>401791.97</v>
      </c>
      <c r="F44" s="31"/>
      <c r="G44" s="31">
        <v>401791.97</v>
      </c>
    </row>
    <row r="45" spans="1:7" ht="15.75">
      <c r="A45" s="58"/>
      <c r="B45" s="27"/>
      <c r="C45" s="28"/>
      <c r="D45" s="29"/>
      <c r="E45" s="30"/>
      <c r="F45" s="31"/>
      <c r="G45" s="31"/>
    </row>
    <row r="46" spans="1:7" ht="12.75" customHeight="1">
      <c r="A46" s="59">
        <v>751</v>
      </c>
      <c r="B46" s="60"/>
      <c r="C46" s="61"/>
      <c r="D46" s="62" t="s">
        <v>33</v>
      </c>
      <c r="E46" s="63"/>
      <c r="F46" s="64"/>
      <c r="G46" s="64"/>
    </row>
    <row r="47" spans="1:7" ht="17.25" customHeight="1" thickBot="1">
      <c r="A47" s="65"/>
      <c r="B47" s="66"/>
      <c r="C47" s="67"/>
      <c r="D47" s="68" t="s">
        <v>34</v>
      </c>
      <c r="E47" s="12">
        <f>F47+G47</f>
        <v>1030</v>
      </c>
      <c r="F47" s="12">
        <f>F49</f>
        <v>1030</v>
      </c>
      <c r="G47" s="12">
        <f>G49</f>
        <v>0</v>
      </c>
    </row>
    <row r="48" spans="1:7" ht="12.75" customHeight="1" thickBot="1" thickTop="1">
      <c r="A48" s="69"/>
      <c r="B48" s="15"/>
      <c r="C48" s="16"/>
      <c r="D48" s="17" t="s">
        <v>35</v>
      </c>
      <c r="E48" s="70"/>
      <c r="F48" s="71"/>
      <c r="G48" s="71"/>
    </row>
    <row r="49" spans="1:7" ht="15" customHeight="1" thickBot="1">
      <c r="A49" s="72"/>
      <c r="B49" s="73">
        <v>75101</v>
      </c>
      <c r="C49" s="74"/>
      <c r="D49" s="75" t="s">
        <v>36</v>
      </c>
      <c r="E49" s="76">
        <f>F49+G49</f>
        <v>1030</v>
      </c>
      <c r="F49" s="57">
        <f>SUM(F50:F52)</f>
        <v>1030</v>
      </c>
      <c r="G49" s="57">
        <f>SUM(G50:G52)</f>
        <v>0</v>
      </c>
    </row>
    <row r="50" spans="1:7" ht="12.75" customHeight="1">
      <c r="A50" s="77"/>
      <c r="B50" s="78"/>
      <c r="C50" s="79"/>
      <c r="D50" s="23" t="s">
        <v>27</v>
      </c>
      <c r="E50" s="70"/>
      <c r="F50" s="25"/>
      <c r="G50" s="25"/>
    </row>
    <row r="51" spans="1:7" ht="15.75" customHeight="1">
      <c r="A51" s="58"/>
      <c r="B51" s="27"/>
      <c r="C51" s="80"/>
      <c r="D51" s="29" t="s">
        <v>28</v>
      </c>
      <c r="E51" s="63"/>
      <c r="F51" s="31"/>
      <c r="G51" s="31"/>
    </row>
    <row r="52" spans="1:7" ht="16.5" customHeight="1">
      <c r="A52" s="58"/>
      <c r="B52" s="27"/>
      <c r="C52" s="28">
        <v>2010</v>
      </c>
      <c r="D52" s="29" t="s">
        <v>29</v>
      </c>
      <c r="E52" s="30">
        <f>F52+G52</f>
        <v>1030</v>
      </c>
      <c r="F52" s="31">
        <v>1030</v>
      </c>
      <c r="G52" s="31"/>
    </row>
    <row r="53" spans="1:7" ht="16.5" customHeight="1">
      <c r="A53" s="58"/>
      <c r="B53" s="27"/>
      <c r="C53" s="28"/>
      <c r="D53" s="29"/>
      <c r="E53" s="30"/>
      <c r="F53" s="31"/>
      <c r="G53" s="31"/>
    </row>
    <row r="54" spans="1:7" ht="15" thickBot="1">
      <c r="A54" s="33">
        <v>754</v>
      </c>
      <c r="B54" s="148"/>
      <c r="C54" s="149"/>
      <c r="D54" s="150" t="s">
        <v>142</v>
      </c>
      <c r="E54" s="151">
        <f>F54+G54</f>
        <v>255583.44</v>
      </c>
      <c r="F54" s="152">
        <f>F55</f>
        <v>0</v>
      </c>
      <c r="G54" s="152">
        <f>G55+G71+G77</f>
        <v>255583.44</v>
      </c>
    </row>
    <row r="55" spans="1:7" ht="17.25" customHeight="1" thickBot="1" thickTop="1">
      <c r="A55" s="153"/>
      <c r="B55" s="154">
        <v>75412</v>
      </c>
      <c r="C55" s="155"/>
      <c r="D55" s="101" t="s">
        <v>143</v>
      </c>
      <c r="E55" s="156">
        <f>F55+G55</f>
        <v>255583.44</v>
      </c>
      <c r="F55" s="157">
        <f>SUM(F56)</f>
        <v>0</v>
      </c>
      <c r="G55" s="157">
        <f>SUM(G56:G69)</f>
        <v>255583.44</v>
      </c>
    </row>
    <row r="56" spans="1:7" ht="39">
      <c r="A56" s="77"/>
      <c r="B56" s="78"/>
      <c r="C56" s="40">
        <v>6207</v>
      </c>
      <c r="D56" s="173" t="s">
        <v>154</v>
      </c>
      <c r="E56" s="24">
        <f>F56+G56</f>
        <v>255583.44</v>
      </c>
      <c r="F56" s="31"/>
      <c r="G56" s="31">
        <v>255583.44</v>
      </c>
    </row>
    <row r="57" spans="1:7" ht="12.75" customHeight="1">
      <c r="A57" s="58"/>
      <c r="B57" s="27"/>
      <c r="C57" s="80"/>
      <c r="D57" s="29"/>
      <c r="E57" s="63"/>
      <c r="F57" s="31"/>
      <c r="G57" s="31"/>
    </row>
    <row r="58" spans="1:7" ht="15.75">
      <c r="A58" s="59">
        <v>756</v>
      </c>
      <c r="B58" s="81"/>
      <c r="C58" s="82"/>
      <c r="D58" s="62" t="s">
        <v>37</v>
      </c>
      <c r="E58" s="83"/>
      <c r="F58" s="84"/>
      <c r="G58" s="84"/>
    </row>
    <row r="59" spans="1:7" ht="12.75" customHeight="1">
      <c r="A59" s="85"/>
      <c r="B59" s="81"/>
      <c r="C59" s="86"/>
      <c r="D59" s="87" t="s">
        <v>38</v>
      </c>
      <c r="E59" s="83"/>
      <c r="F59" s="88"/>
      <c r="G59" s="88"/>
    </row>
    <row r="60" spans="1:7" ht="15.75" customHeight="1" thickBot="1">
      <c r="A60" s="65"/>
      <c r="B60" s="66"/>
      <c r="C60" s="67"/>
      <c r="D60" s="68" t="s">
        <v>39</v>
      </c>
      <c r="E60" s="12">
        <f>F60+G60</f>
        <v>6539949.53</v>
      </c>
      <c r="F60" s="12">
        <f>F61+F68+F80+F92+F99+F103</f>
        <v>6539949.53</v>
      </c>
      <c r="G60" s="12">
        <f>G61+G68+G80+G92+G99+G103</f>
        <v>0</v>
      </c>
    </row>
    <row r="61" spans="1:7" ht="16.5" customHeight="1" thickBot="1" thickTop="1">
      <c r="A61" s="69"/>
      <c r="B61" s="15">
        <v>75601</v>
      </c>
      <c r="C61" s="16"/>
      <c r="D61" s="17" t="s">
        <v>40</v>
      </c>
      <c r="E61" s="18">
        <f>F61+G61</f>
        <v>10500</v>
      </c>
      <c r="F61" s="19">
        <f>SUM(F63:F64)</f>
        <v>10500</v>
      </c>
      <c r="G61" s="19">
        <f>SUM(G63:G64)</f>
        <v>0</v>
      </c>
    </row>
    <row r="62" spans="1:7" ht="12.75" customHeight="1">
      <c r="A62" s="77"/>
      <c r="B62" s="21"/>
      <c r="C62" s="22"/>
      <c r="D62" s="23" t="s">
        <v>41</v>
      </c>
      <c r="E62" s="24"/>
      <c r="F62" s="25"/>
      <c r="G62" s="25"/>
    </row>
    <row r="63" spans="1:7" ht="12.75" customHeight="1">
      <c r="A63" s="58"/>
      <c r="B63" s="45"/>
      <c r="C63" s="48" t="s">
        <v>42</v>
      </c>
      <c r="D63" s="49" t="s">
        <v>43</v>
      </c>
      <c r="E63" s="30">
        <f>F63+G63</f>
        <v>10000</v>
      </c>
      <c r="F63" s="31">
        <v>10000</v>
      </c>
      <c r="G63" s="31"/>
    </row>
    <row r="64" spans="1:7" ht="13.5" customHeight="1">
      <c r="A64" s="58"/>
      <c r="B64" s="50"/>
      <c r="C64" s="28" t="s">
        <v>44</v>
      </c>
      <c r="D64" s="29" t="s">
        <v>45</v>
      </c>
      <c r="E64" s="30">
        <f>F64+G64</f>
        <v>500</v>
      </c>
      <c r="F64" s="31">
        <v>500</v>
      </c>
      <c r="G64" s="31"/>
    </row>
    <row r="65" spans="1:7" ht="12.75" customHeight="1">
      <c r="A65" s="58"/>
      <c r="B65" s="50"/>
      <c r="C65" s="51"/>
      <c r="D65" s="52"/>
      <c r="E65" s="30"/>
      <c r="F65" s="31"/>
      <c r="G65" s="31"/>
    </row>
    <row r="66" spans="1:7" ht="12.75" customHeight="1">
      <c r="A66" s="58"/>
      <c r="B66" s="50" t="s">
        <v>46</v>
      </c>
      <c r="C66" s="51"/>
      <c r="D66" s="89" t="s">
        <v>47</v>
      </c>
      <c r="E66" s="63"/>
      <c r="F66" s="90"/>
      <c r="G66" s="90"/>
    </row>
    <row r="67" spans="1:7" ht="12.75" customHeight="1">
      <c r="A67" s="58"/>
      <c r="B67" s="50"/>
      <c r="C67" s="51"/>
      <c r="D67" s="89" t="s">
        <v>48</v>
      </c>
      <c r="E67" s="63"/>
      <c r="F67" s="90"/>
      <c r="G67" s="90"/>
    </row>
    <row r="68" spans="1:7" ht="15.75" customHeight="1" thickBot="1">
      <c r="A68" s="91"/>
      <c r="B68" s="92">
        <v>75615</v>
      </c>
      <c r="C68" s="93"/>
      <c r="D68" s="94" t="s">
        <v>49</v>
      </c>
      <c r="E68" s="76">
        <f>F68+G68</f>
        <v>1368059</v>
      </c>
      <c r="F68" s="57">
        <f>SUM(F69:F75)</f>
        <v>1368059</v>
      </c>
      <c r="G68" s="57">
        <f>SUM(G69:G75)</f>
        <v>0</v>
      </c>
    </row>
    <row r="69" spans="1:7" ht="12.75" customHeight="1">
      <c r="A69" s="77"/>
      <c r="B69" s="95"/>
      <c r="C69" s="22" t="s">
        <v>50</v>
      </c>
      <c r="D69" s="23" t="s">
        <v>51</v>
      </c>
      <c r="E69" s="24">
        <f>F69+G69</f>
        <v>1193826</v>
      </c>
      <c r="F69" s="25">
        <v>1193826</v>
      </c>
      <c r="G69" s="25"/>
    </row>
    <row r="70" spans="1:7" ht="12.75" customHeight="1">
      <c r="A70" s="58"/>
      <c r="B70" s="27"/>
      <c r="C70" s="28" t="s">
        <v>52</v>
      </c>
      <c r="D70" s="29" t="s">
        <v>53</v>
      </c>
      <c r="E70" s="30">
        <f>F70+G70</f>
        <v>96918</v>
      </c>
      <c r="F70" s="31">
        <v>96918</v>
      </c>
      <c r="G70" s="31"/>
    </row>
    <row r="71" spans="1:7" ht="12.75" customHeight="1">
      <c r="A71" s="58"/>
      <c r="B71" s="27"/>
      <c r="C71" s="28" t="s">
        <v>54</v>
      </c>
      <c r="D71" s="29" t="s">
        <v>55</v>
      </c>
      <c r="E71" s="30">
        <f>F71+G71</f>
        <v>39298</v>
      </c>
      <c r="F71" s="31">
        <v>39298</v>
      </c>
      <c r="G71" s="31"/>
    </row>
    <row r="72" spans="1:7" ht="12.75" customHeight="1">
      <c r="A72" s="58"/>
      <c r="B72" s="47"/>
      <c r="C72" s="48" t="s">
        <v>56</v>
      </c>
      <c r="D72" s="49" t="s">
        <v>57</v>
      </c>
      <c r="E72" s="30">
        <f>F72+G72</f>
        <v>5011</v>
      </c>
      <c r="F72" s="142">
        <v>5011</v>
      </c>
      <c r="G72" s="142"/>
    </row>
    <row r="73" spans="1:7" ht="12.75" customHeight="1">
      <c r="A73" s="58"/>
      <c r="B73" s="27"/>
      <c r="C73" s="28" t="s">
        <v>58</v>
      </c>
      <c r="D73" s="29" t="s">
        <v>59</v>
      </c>
      <c r="E73" s="30">
        <f aca="true" t="shared" si="0" ref="E73:E133">F73+G73</f>
        <v>30000</v>
      </c>
      <c r="F73" s="31">
        <v>30000</v>
      </c>
      <c r="G73" s="31"/>
    </row>
    <row r="74" spans="1:7" ht="12.75" customHeight="1">
      <c r="A74" s="58"/>
      <c r="B74" s="27"/>
      <c r="C74" s="28" t="s">
        <v>44</v>
      </c>
      <c r="D74" s="29" t="s">
        <v>60</v>
      </c>
      <c r="E74" s="30">
        <f t="shared" si="0"/>
        <v>2000</v>
      </c>
      <c r="F74" s="31">
        <v>2000</v>
      </c>
      <c r="G74" s="31"/>
    </row>
    <row r="75" spans="1:7" ht="12.75" customHeight="1">
      <c r="A75" s="58"/>
      <c r="B75" s="27"/>
      <c r="C75" s="28">
        <v>2680</v>
      </c>
      <c r="D75" s="29" t="s">
        <v>61</v>
      </c>
      <c r="E75" s="30">
        <f t="shared" si="0"/>
        <v>1006</v>
      </c>
      <c r="F75" s="31">
        <v>1006</v>
      </c>
      <c r="G75" s="31"/>
    </row>
    <row r="76" spans="1:7" ht="14.25" customHeight="1">
      <c r="A76" s="58"/>
      <c r="B76" s="27"/>
      <c r="C76" s="28"/>
      <c r="D76" s="29"/>
      <c r="E76" s="30"/>
      <c r="F76" s="31"/>
      <c r="G76" s="31"/>
    </row>
    <row r="77" spans="1:7" ht="12.75" customHeight="1">
      <c r="A77" s="58"/>
      <c r="B77" s="27"/>
      <c r="C77" s="28"/>
      <c r="D77" s="29"/>
      <c r="E77" s="30"/>
      <c r="F77" s="31"/>
      <c r="G77" s="31"/>
    </row>
    <row r="78" spans="1:7" ht="12.75" customHeight="1">
      <c r="A78" s="58"/>
      <c r="B78" s="27"/>
      <c r="C78" s="28"/>
      <c r="D78" s="89" t="s">
        <v>62</v>
      </c>
      <c r="E78" s="63"/>
      <c r="F78" s="31"/>
      <c r="G78" s="31"/>
    </row>
    <row r="79" spans="1:7" ht="12.75" customHeight="1">
      <c r="A79" s="58"/>
      <c r="B79" s="27"/>
      <c r="C79" s="28"/>
      <c r="D79" s="89" t="s">
        <v>63</v>
      </c>
      <c r="E79" s="63"/>
      <c r="F79" s="31"/>
      <c r="G79" s="31"/>
    </row>
    <row r="80" spans="1:7" ht="15" customHeight="1" thickBot="1">
      <c r="A80" s="91"/>
      <c r="B80" s="54">
        <v>75616</v>
      </c>
      <c r="C80" s="96"/>
      <c r="D80" s="94" t="s">
        <v>64</v>
      </c>
      <c r="E80" s="76">
        <f t="shared" si="0"/>
        <v>1741664.53</v>
      </c>
      <c r="F80" s="57">
        <f>SUM(F81:F89)</f>
        <v>1741664.53</v>
      </c>
      <c r="G80" s="57">
        <f>SUM(G81:G89)</f>
        <v>0</v>
      </c>
    </row>
    <row r="81" spans="1:7" ht="12.75" customHeight="1">
      <c r="A81" s="77"/>
      <c r="B81" s="95"/>
      <c r="C81" s="22" t="s">
        <v>50</v>
      </c>
      <c r="D81" s="23" t="s">
        <v>51</v>
      </c>
      <c r="E81" s="24">
        <f t="shared" si="0"/>
        <v>1117742</v>
      </c>
      <c r="F81" s="25">
        <v>1117742</v>
      </c>
      <c r="G81" s="25"/>
    </row>
    <row r="82" spans="1:7" ht="12.75" customHeight="1">
      <c r="A82" s="58"/>
      <c r="B82" s="27"/>
      <c r="C82" s="28" t="s">
        <v>52</v>
      </c>
      <c r="D82" s="29" t="s">
        <v>53</v>
      </c>
      <c r="E82" s="30">
        <f t="shared" si="0"/>
        <v>317696</v>
      </c>
      <c r="F82" s="31">
        <v>317696</v>
      </c>
      <c r="G82" s="31"/>
    </row>
    <row r="83" spans="1:7" ht="12.75" customHeight="1">
      <c r="A83" s="58"/>
      <c r="B83" s="27"/>
      <c r="C83" s="28" t="s">
        <v>54</v>
      </c>
      <c r="D83" s="29" t="s">
        <v>55</v>
      </c>
      <c r="E83" s="30">
        <f t="shared" si="0"/>
        <v>4521</v>
      </c>
      <c r="F83" s="31">
        <v>4521</v>
      </c>
      <c r="G83" s="31"/>
    </row>
    <row r="84" spans="1:7" ht="12.75" customHeight="1">
      <c r="A84" s="58"/>
      <c r="B84" s="47"/>
      <c r="C84" s="48" t="s">
        <v>56</v>
      </c>
      <c r="D84" s="49" t="s">
        <v>57</v>
      </c>
      <c r="E84" s="30">
        <f t="shared" si="0"/>
        <v>53055.53</v>
      </c>
      <c r="F84" s="31">
        <v>53055.53</v>
      </c>
      <c r="G84" s="31"/>
    </row>
    <row r="85" spans="1:7" ht="12.75" customHeight="1">
      <c r="A85" s="58"/>
      <c r="B85" s="47"/>
      <c r="C85" s="48" t="s">
        <v>65</v>
      </c>
      <c r="D85" s="49" t="s">
        <v>66</v>
      </c>
      <c r="E85" s="30">
        <f t="shared" si="0"/>
        <v>25000</v>
      </c>
      <c r="F85" s="31">
        <v>25000</v>
      </c>
      <c r="G85" s="31"/>
    </row>
    <row r="86" spans="1:7" ht="12.75" customHeight="1">
      <c r="A86" s="58"/>
      <c r="B86" s="47"/>
      <c r="C86" s="48" t="s">
        <v>67</v>
      </c>
      <c r="D86" s="49" t="s">
        <v>68</v>
      </c>
      <c r="E86" s="30">
        <f t="shared" si="0"/>
        <v>3650</v>
      </c>
      <c r="F86" s="31">
        <v>3650</v>
      </c>
      <c r="G86" s="31"/>
    </row>
    <row r="87" spans="1:7" ht="12.75" customHeight="1">
      <c r="A87" s="58"/>
      <c r="B87" s="47"/>
      <c r="C87" s="48" t="s">
        <v>69</v>
      </c>
      <c r="D87" s="49" t="s">
        <v>70</v>
      </c>
      <c r="E87" s="30">
        <f t="shared" si="0"/>
        <v>90000</v>
      </c>
      <c r="F87" s="31">
        <v>90000</v>
      </c>
      <c r="G87" s="31"/>
    </row>
    <row r="88" spans="1:7" ht="16.5" customHeight="1">
      <c r="A88" s="58"/>
      <c r="B88" s="27"/>
      <c r="C88" s="28" t="s">
        <v>58</v>
      </c>
      <c r="D88" s="29" t="s">
        <v>59</v>
      </c>
      <c r="E88" s="30">
        <f t="shared" si="0"/>
        <v>120000</v>
      </c>
      <c r="F88" s="31">
        <v>120000</v>
      </c>
      <c r="G88" s="31"/>
    </row>
    <row r="89" spans="1:7" ht="12.75" customHeight="1">
      <c r="A89" s="58"/>
      <c r="B89" s="27"/>
      <c r="C89" s="28" t="s">
        <v>44</v>
      </c>
      <c r="D89" s="29" t="s">
        <v>60</v>
      </c>
      <c r="E89" s="30">
        <f t="shared" si="0"/>
        <v>10000</v>
      </c>
      <c r="F89" s="31">
        <v>10000</v>
      </c>
      <c r="G89" s="31"/>
    </row>
    <row r="90" spans="1:7" ht="12.75" customHeight="1">
      <c r="A90" s="58"/>
      <c r="B90" s="27"/>
      <c r="C90" s="42"/>
      <c r="D90" s="43"/>
      <c r="E90" s="30"/>
      <c r="F90" s="44"/>
      <c r="G90" s="44"/>
    </row>
    <row r="91" spans="1:7" ht="12.75" customHeight="1">
      <c r="A91" s="58"/>
      <c r="B91" s="27"/>
      <c r="C91" s="42"/>
      <c r="D91" s="97" t="s">
        <v>71</v>
      </c>
      <c r="E91" s="63"/>
      <c r="F91" s="44"/>
      <c r="G91" s="44"/>
    </row>
    <row r="92" spans="1:7" ht="16.5" customHeight="1" thickBot="1">
      <c r="A92" s="91"/>
      <c r="B92" s="54">
        <v>75618</v>
      </c>
      <c r="C92" s="55"/>
      <c r="D92" s="56" t="s">
        <v>72</v>
      </c>
      <c r="E92" s="76">
        <f t="shared" si="0"/>
        <v>528000</v>
      </c>
      <c r="F92" s="57">
        <f>SUM(F93:F97)</f>
        <v>528000</v>
      </c>
      <c r="G92" s="57">
        <f>SUM(G93:G97)</f>
        <v>0</v>
      </c>
    </row>
    <row r="93" spans="1:7" ht="12.75" customHeight="1">
      <c r="A93" s="98"/>
      <c r="B93" s="21"/>
      <c r="C93" s="22" t="s">
        <v>73</v>
      </c>
      <c r="D93" s="23" t="s">
        <v>74</v>
      </c>
      <c r="E93" s="24">
        <f t="shared" si="0"/>
        <v>16000</v>
      </c>
      <c r="F93" s="25">
        <v>16000</v>
      </c>
      <c r="G93" s="25"/>
    </row>
    <row r="94" spans="1:7" ht="12.75" customHeight="1">
      <c r="A94" s="77"/>
      <c r="B94" s="21"/>
      <c r="C94" s="22" t="s">
        <v>75</v>
      </c>
      <c r="D94" s="23" t="s">
        <v>76</v>
      </c>
      <c r="E94" s="30">
        <f t="shared" si="0"/>
        <v>420000</v>
      </c>
      <c r="F94" s="25">
        <v>420000</v>
      </c>
      <c r="G94" s="25"/>
    </row>
    <row r="95" spans="1:7" ht="15" customHeight="1">
      <c r="A95" s="58"/>
      <c r="B95" s="27"/>
      <c r="C95" s="28" t="s">
        <v>77</v>
      </c>
      <c r="D95" s="29" t="s">
        <v>78</v>
      </c>
      <c r="E95" s="30">
        <f t="shared" si="0"/>
        <v>80000</v>
      </c>
      <c r="F95" s="31">
        <v>80000</v>
      </c>
      <c r="G95" s="31"/>
    </row>
    <row r="96" spans="1:7" ht="12.75" customHeight="1">
      <c r="A96" s="58"/>
      <c r="B96" s="27"/>
      <c r="C96" s="28"/>
      <c r="D96" s="29" t="s">
        <v>79</v>
      </c>
      <c r="E96" s="30"/>
      <c r="F96" s="31"/>
      <c r="G96" s="31"/>
    </row>
    <row r="97" spans="1:7" ht="12.75" customHeight="1">
      <c r="A97" s="58"/>
      <c r="B97" s="27"/>
      <c r="C97" s="28" t="s">
        <v>80</v>
      </c>
      <c r="D97" s="29" t="s">
        <v>81</v>
      </c>
      <c r="E97" s="30">
        <f t="shared" si="0"/>
        <v>12000</v>
      </c>
      <c r="F97" s="31">
        <v>12000</v>
      </c>
      <c r="G97" s="31"/>
    </row>
    <row r="98" spans="1:7" ht="12.75" customHeight="1">
      <c r="A98" s="58"/>
      <c r="B98" s="27"/>
      <c r="C98" s="28"/>
      <c r="D98" s="29"/>
      <c r="E98" s="30"/>
      <c r="F98" s="31"/>
      <c r="G98" s="31"/>
    </row>
    <row r="99" spans="1:7" ht="14.25" customHeight="1" thickBot="1">
      <c r="A99" s="91"/>
      <c r="B99" s="54">
        <v>75621</v>
      </c>
      <c r="C99" s="55"/>
      <c r="D99" s="56" t="s">
        <v>82</v>
      </c>
      <c r="E99" s="76">
        <f t="shared" si="0"/>
        <v>2888726</v>
      </c>
      <c r="F99" s="57">
        <f>SUM(F100:F101)</f>
        <v>2888726</v>
      </c>
      <c r="G99" s="57">
        <f>SUM(G100:G101)</f>
        <v>0</v>
      </c>
    </row>
    <row r="100" spans="1:7" ht="12.75" customHeight="1">
      <c r="A100" s="77"/>
      <c r="B100" s="21"/>
      <c r="C100" s="22" t="s">
        <v>83</v>
      </c>
      <c r="D100" s="29" t="s">
        <v>84</v>
      </c>
      <c r="E100" s="147">
        <f t="shared" si="0"/>
        <v>2853726</v>
      </c>
      <c r="F100" s="31">
        <v>2853726</v>
      </c>
      <c r="G100" s="31"/>
    </row>
    <row r="101" spans="1:7" ht="12.75" customHeight="1">
      <c r="A101" s="58"/>
      <c r="B101" s="50"/>
      <c r="C101" s="28" t="s">
        <v>85</v>
      </c>
      <c r="D101" s="29" t="s">
        <v>86</v>
      </c>
      <c r="E101" s="30">
        <f t="shared" si="0"/>
        <v>35000</v>
      </c>
      <c r="F101" s="31">
        <v>35000</v>
      </c>
      <c r="G101" s="31"/>
    </row>
    <row r="102" spans="1:7" ht="16.5" customHeight="1">
      <c r="A102" s="58"/>
      <c r="B102" s="50"/>
      <c r="C102" s="28"/>
      <c r="D102" s="29"/>
      <c r="E102" s="30"/>
      <c r="F102" s="31"/>
      <c r="G102" s="31"/>
    </row>
    <row r="103" spans="1:7" ht="16.5" thickBot="1">
      <c r="A103" s="91"/>
      <c r="B103" s="54">
        <v>75647</v>
      </c>
      <c r="C103" s="99"/>
      <c r="D103" s="56" t="s">
        <v>87</v>
      </c>
      <c r="E103" s="76">
        <f t="shared" si="0"/>
        <v>3000</v>
      </c>
      <c r="F103" s="57">
        <f>SUM(F104)</f>
        <v>3000</v>
      </c>
      <c r="G103" s="57">
        <f>SUM(G104)</f>
        <v>0</v>
      </c>
    </row>
    <row r="104" spans="1:7" ht="15.75">
      <c r="A104" s="77"/>
      <c r="B104" s="95"/>
      <c r="C104" s="22" t="s">
        <v>31</v>
      </c>
      <c r="D104" s="23" t="s">
        <v>88</v>
      </c>
      <c r="E104" s="24">
        <f t="shared" si="0"/>
        <v>3000</v>
      </c>
      <c r="F104" s="25">
        <v>3000</v>
      </c>
      <c r="G104" s="25"/>
    </row>
    <row r="105" spans="1:7" ht="15.75">
      <c r="A105" s="58"/>
      <c r="B105" s="27"/>
      <c r="C105" s="51"/>
      <c r="D105" s="89"/>
      <c r="E105" s="30"/>
      <c r="F105" s="31"/>
      <c r="G105" s="31"/>
    </row>
    <row r="106" spans="1:7" ht="16.5" thickBot="1">
      <c r="A106" s="32">
        <v>758</v>
      </c>
      <c r="B106" s="33"/>
      <c r="C106" s="34"/>
      <c r="D106" s="35" t="s">
        <v>89</v>
      </c>
      <c r="E106" s="12">
        <f t="shared" si="0"/>
        <v>5484627</v>
      </c>
      <c r="F106" s="12">
        <f>F107+F110+F113+F116</f>
        <v>5484627</v>
      </c>
      <c r="G106" s="12">
        <f>G107+G110+G113+G116</f>
        <v>0</v>
      </c>
    </row>
    <row r="107" spans="1:7" ht="17.25" thickBot="1" thickTop="1">
      <c r="A107" s="100"/>
      <c r="B107" s="36">
        <v>75801</v>
      </c>
      <c r="C107" s="16" t="s">
        <v>46</v>
      </c>
      <c r="D107" s="101" t="s">
        <v>90</v>
      </c>
      <c r="E107" s="18">
        <f t="shared" si="0"/>
        <v>4777155</v>
      </c>
      <c r="F107" s="19">
        <f>SUM(F108)</f>
        <v>4777155</v>
      </c>
      <c r="G107" s="19">
        <f>SUM(G108)</f>
        <v>0</v>
      </c>
    </row>
    <row r="108" spans="1:7" ht="15.75">
      <c r="A108" s="77"/>
      <c r="B108" s="21"/>
      <c r="C108" s="22">
        <v>2920</v>
      </c>
      <c r="D108" s="23" t="s">
        <v>91</v>
      </c>
      <c r="E108" s="24">
        <f t="shared" si="0"/>
        <v>4777155</v>
      </c>
      <c r="F108" s="25">
        <v>4777155</v>
      </c>
      <c r="G108" s="25"/>
    </row>
    <row r="109" spans="1:7" ht="15.75">
      <c r="A109" s="58"/>
      <c r="B109" s="27"/>
      <c r="C109" s="22"/>
      <c r="D109" s="23"/>
      <c r="E109" s="30"/>
      <c r="F109" s="25"/>
      <c r="G109" s="25"/>
    </row>
    <row r="110" spans="1:7" ht="16.5" thickBot="1">
      <c r="A110" s="91"/>
      <c r="B110" s="54">
        <v>75807</v>
      </c>
      <c r="C110" s="55"/>
      <c r="D110" s="56" t="s">
        <v>92</v>
      </c>
      <c r="E110" s="76">
        <f t="shared" si="0"/>
        <v>651312</v>
      </c>
      <c r="F110" s="57">
        <f>SUM(F111)</f>
        <v>651312</v>
      </c>
      <c r="G110" s="57">
        <f>SUM(G111)</f>
        <v>0</v>
      </c>
    </row>
    <row r="111" spans="1:7" ht="15.75">
      <c r="A111" s="77"/>
      <c r="B111" s="21"/>
      <c r="C111" s="22">
        <v>2920</v>
      </c>
      <c r="D111" s="23" t="s">
        <v>91</v>
      </c>
      <c r="E111" s="24">
        <f t="shared" si="0"/>
        <v>651312</v>
      </c>
      <c r="F111" s="25">
        <v>651312</v>
      </c>
      <c r="G111" s="25"/>
    </row>
    <row r="112" spans="1:7" ht="15.75">
      <c r="A112" s="58"/>
      <c r="B112" s="27"/>
      <c r="C112" s="28"/>
      <c r="D112" s="29"/>
      <c r="E112" s="30"/>
      <c r="F112" s="31"/>
      <c r="G112" s="31"/>
    </row>
    <row r="113" spans="1:7" ht="16.5" thickBot="1">
      <c r="A113" s="91"/>
      <c r="B113" s="54">
        <v>75814</v>
      </c>
      <c r="C113" s="55"/>
      <c r="D113" s="56" t="s">
        <v>93</v>
      </c>
      <c r="E113" s="76">
        <f t="shared" si="0"/>
        <v>40000</v>
      </c>
      <c r="F113" s="57">
        <f>SUM(F114)</f>
        <v>40000</v>
      </c>
      <c r="G113" s="57">
        <f>SUM(G114)</f>
        <v>0</v>
      </c>
    </row>
    <row r="114" spans="1:7" ht="15.75">
      <c r="A114" s="77"/>
      <c r="B114" s="21"/>
      <c r="C114" s="102" t="s">
        <v>94</v>
      </c>
      <c r="D114" s="23" t="s">
        <v>95</v>
      </c>
      <c r="E114" s="24">
        <f t="shared" si="0"/>
        <v>40000</v>
      </c>
      <c r="F114" s="25">
        <v>40000</v>
      </c>
      <c r="G114" s="25"/>
    </row>
    <row r="115" spans="1:7" ht="15.75">
      <c r="A115" s="58"/>
      <c r="B115" s="27"/>
      <c r="C115" s="28"/>
      <c r="D115" s="29"/>
      <c r="E115" s="30"/>
      <c r="F115" s="31"/>
      <c r="G115" s="31"/>
    </row>
    <row r="116" spans="1:7" ht="16.5" thickBot="1">
      <c r="A116" s="91"/>
      <c r="B116" s="54">
        <v>75831</v>
      </c>
      <c r="C116" s="55"/>
      <c r="D116" s="56" t="s">
        <v>96</v>
      </c>
      <c r="E116" s="76">
        <f t="shared" si="0"/>
        <v>16160</v>
      </c>
      <c r="F116" s="57">
        <f>SUM(F117)</f>
        <v>16160</v>
      </c>
      <c r="G116" s="57">
        <f>SUM(G117)</f>
        <v>0</v>
      </c>
    </row>
    <row r="117" spans="1:7" ht="15.75">
      <c r="A117" s="77"/>
      <c r="B117" s="21"/>
      <c r="C117" s="103">
        <v>2920</v>
      </c>
      <c r="D117" s="23" t="s">
        <v>91</v>
      </c>
      <c r="E117" s="24">
        <f t="shared" si="0"/>
        <v>16160</v>
      </c>
      <c r="F117" s="25">
        <v>16160</v>
      </c>
      <c r="G117" s="25"/>
    </row>
    <row r="118" spans="1:7" ht="15.75">
      <c r="A118" s="58"/>
      <c r="B118" s="27"/>
      <c r="C118" s="26"/>
      <c r="D118" s="29"/>
      <c r="E118" s="30"/>
      <c r="F118" s="31"/>
      <c r="G118" s="31"/>
    </row>
    <row r="119" spans="1:7" ht="16.5" thickBot="1">
      <c r="A119" s="32">
        <v>801</v>
      </c>
      <c r="B119" s="33"/>
      <c r="C119" s="67"/>
      <c r="D119" s="35" t="s">
        <v>97</v>
      </c>
      <c r="E119" s="12">
        <f t="shared" si="0"/>
        <v>358168</v>
      </c>
      <c r="F119" s="12">
        <f>F120+F125+F128+F132</f>
        <v>358168</v>
      </c>
      <c r="G119" s="12">
        <f>G120+G125+G128+G132</f>
        <v>0</v>
      </c>
    </row>
    <row r="120" spans="1:7" ht="17.25" thickBot="1" thickTop="1">
      <c r="A120" s="69"/>
      <c r="B120" s="15">
        <v>80101</v>
      </c>
      <c r="C120" s="16"/>
      <c r="D120" s="17" t="s">
        <v>98</v>
      </c>
      <c r="E120" s="18">
        <f t="shared" si="0"/>
        <v>21148</v>
      </c>
      <c r="F120" s="19">
        <f>SUM(F121:F123)</f>
        <v>21148</v>
      </c>
      <c r="G120" s="19">
        <f>SUM(G121:G123)</f>
        <v>0</v>
      </c>
    </row>
    <row r="121" spans="1:7" ht="15.75">
      <c r="A121" s="58"/>
      <c r="B121" s="27"/>
      <c r="C121" s="28"/>
      <c r="D121" s="29" t="s">
        <v>9</v>
      </c>
      <c r="E121" s="24"/>
      <c r="F121" s="31"/>
      <c r="G121" s="31"/>
    </row>
    <row r="122" spans="1:7" ht="15.75">
      <c r="A122" s="58"/>
      <c r="B122" s="27"/>
      <c r="C122" s="28"/>
      <c r="D122" s="29" t="s">
        <v>99</v>
      </c>
      <c r="E122" s="30"/>
      <c r="F122" s="31"/>
      <c r="G122" s="31"/>
    </row>
    <row r="123" spans="1:7" ht="15.75">
      <c r="A123" s="58"/>
      <c r="B123" s="27"/>
      <c r="C123" s="28" t="s">
        <v>11</v>
      </c>
      <c r="D123" s="29" t="s">
        <v>12</v>
      </c>
      <c r="E123" s="30">
        <f t="shared" si="0"/>
        <v>21148</v>
      </c>
      <c r="F123" s="31">
        <v>21148</v>
      </c>
      <c r="G123" s="31"/>
    </row>
    <row r="124" spans="1:7" ht="15.75">
      <c r="A124" s="58"/>
      <c r="B124" s="27"/>
      <c r="C124" s="42"/>
      <c r="D124" s="43"/>
      <c r="E124" s="30"/>
      <c r="F124" s="44"/>
      <c r="G124" s="44"/>
    </row>
    <row r="125" spans="1:7" ht="16.5" thickBot="1">
      <c r="A125" s="91"/>
      <c r="B125" s="54">
        <v>80113</v>
      </c>
      <c r="C125" s="55"/>
      <c r="D125" s="56" t="s">
        <v>102</v>
      </c>
      <c r="E125" s="76">
        <f t="shared" si="0"/>
        <v>7200</v>
      </c>
      <c r="F125" s="57">
        <f>SUM(F126)</f>
        <v>7200</v>
      </c>
      <c r="G125" s="57">
        <f>SUM(G126)</f>
        <v>0</v>
      </c>
    </row>
    <row r="126" spans="1:7" ht="15.75">
      <c r="A126" s="77"/>
      <c r="B126" s="21"/>
      <c r="C126" s="22" t="s">
        <v>100</v>
      </c>
      <c r="D126" s="23" t="s">
        <v>101</v>
      </c>
      <c r="E126" s="24">
        <f t="shared" si="0"/>
        <v>7200</v>
      </c>
      <c r="F126" s="25">
        <v>7200</v>
      </c>
      <c r="G126" s="25"/>
    </row>
    <row r="127" spans="1:7" ht="15.75">
      <c r="A127" s="58"/>
      <c r="B127" s="21"/>
      <c r="C127" s="22"/>
      <c r="D127" s="23"/>
      <c r="E127" s="63"/>
      <c r="F127" s="25"/>
      <c r="G127" s="25"/>
    </row>
    <row r="128" spans="1:7" ht="16.5" thickBot="1">
      <c r="A128" s="91"/>
      <c r="B128" s="54">
        <v>80114</v>
      </c>
      <c r="C128" s="55"/>
      <c r="D128" s="56" t="s">
        <v>103</v>
      </c>
      <c r="E128" s="76">
        <f t="shared" si="0"/>
        <v>865</v>
      </c>
      <c r="F128" s="57">
        <f>SUM(F129:F130)</f>
        <v>865</v>
      </c>
      <c r="G128" s="57">
        <f>SUM(G129)</f>
        <v>0</v>
      </c>
    </row>
    <row r="129" spans="1:7" ht="15.75">
      <c r="A129" s="98"/>
      <c r="B129" s="104"/>
      <c r="C129" s="105" t="s">
        <v>31</v>
      </c>
      <c r="D129" s="106" t="s">
        <v>88</v>
      </c>
      <c r="E129" s="147">
        <f t="shared" si="0"/>
        <v>780</v>
      </c>
      <c r="F129" s="143">
        <v>780</v>
      </c>
      <c r="G129" s="143"/>
    </row>
    <row r="130" spans="1:7" ht="15.75">
      <c r="A130" s="58"/>
      <c r="B130" s="27"/>
      <c r="C130" s="145" t="s">
        <v>94</v>
      </c>
      <c r="D130" s="29" t="s">
        <v>95</v>
      </c>
      <c r="E130" s="30">
        <f>F130+G130</f>
        <v>85</v>
      </c>
      <c r="F130" s="31">
        <v>85</v>
      </c>
      <c r="G130" s="31"/>
    </row>
    <row r="131" spans="1:7" ht="15.75">
      <c r="A131" s="58"/>
      <c r="B131" s="27"/>
      <c r="C131" s="26"/>
      <c r="D131" s="29"/>
      <c r="E131" s="63"/>
      <c r="F131" s="31"/>
      <c r="G131" s="31"/>
    </row>
    <row r="132" spans="1:7" ht="16.5" thickBot="1">
      <c r="A132" s="91"/>
      <c r="B132" s="54">
        <v>80148</v>
      </c>
      <c r="C132" s="55"/>
      <c r="D132" s="146" t="s">
        <v>141</v>
      </c>
      <c r="E132" s="76">
        <f t="shared" si="0"/>
        <v>328955</v>
      </c>
      <c r="F132" s="57">
        <f>SUM(F133)</f>
        <v>328955</v>
      </c>
      <c r="G132" s="57">
        <f>SUM(G133)</f>
        <v>0</v>
      </c>
    </row>
    <row r="133" spans="1:7" ht="15.75">
      <c r="A133" s="107"/>
      <c r="B133" s="41"/>
      <c r="C133" s="22" t="s">
        <v>100</v>
      </c>
      <c r="D133" s="23" t="s">
        <v>104</v>
      </c>
      <c r="E133" s="24">
        <f t="shared" si="0"/>
        <v>328955</v>
      </c>
      <c r="F133" s="44">
        <v>328955</v>
      </c>
      <c r="G133" s="44"/>
    </row>
    <row r="134" spans="1:7" ht="15.75">
      <c r="A134" s="107"/>
      <c r="B134" s="41"/>
      <c r="C134" s="42"/>
      <c r="D134" s="43"/>
      <c r="E134" s="63"/>
      <c r="F134" s="44"/>
      <c r="G134" s="44"/>
    </row>
    <row r="135" spans="1:7" ht="16.5" customHeight="1" thickBot="1">
      <c r="A135" s="32">
        <v>852</v>
      </c>
      <c r="B135" s="33"/>
      <c r="C135" s="34"/>
      <c r="D135" s="35" t="s">
        <v>107</v>
      </c>
      <c r="E135" s="12">
        <f>F135+G135</f>
        <v>1696195</v>
      </c>
      <c r="F135" s="12">
        <f>F137+F143+F150+F158+F162+F154</f>
        <v>1696195</v>
      </c>
      <c r="G135" s="12">
        <f>G137+G143+G150+G158+G162+G154</f>
        <v>0</v>
      </c>
    </row>
    <row r="136" spans="1:7" ht="16.5" customHeight="1" thickTop="1">
      <c r="A136" s="77"/>
      <c r="B136" s="95"/>
      <c r="C136" s="108"/>
      <c r="D136" s="170" t="s">
        <v>150</v>
      </c>
      <c r="E136" s="70"/>
      <c r="F136" s="71"/>
      <c r="G136" s="71"/>
    </row>
    <row r="137" spans="1:7" ht="16.5" customHeight="1" thickBot="1">
      <c r="A137" s="91"/>
      <c r="B137" s="54">
        <v>85212</v>
      </c>
      <c r="C137" s="55"/>
      <c r="D137" s="171" t="s">
        <v>151</v>
      </c>
      <c r="E137" s="76">
        <f>F137+G137</f>
        <v>1591179</v>
      </c>
      <c r="F137" s="39">
        <f>SUM(F138:F140)</f>
        <v>1591179</v>
      </c>
      <c r="G137" s="39">
        <f>SUM(G138:G140)</f>
        <v>0</v>
      </c>
    </row>
    <row r="138" spans="1:7" ht="12.75" customHeight="1">
      <c r="A138" s="77"/>
      <c r="B138" s="95"/>
      <c r="C138" s="108"/>
      <c r="D138" s="23" t="s">
        <v>108</v>
      </c>
      <c r="E138" s="24"/>
      <c r="F138" s="71"/>
      <c r="G138" s="71"/>
    </row>
    <row r="139" spans="1:7" ht="12.75" customHeight="1">
      <c r="A139" s="58"/>
      <c r="B139" s="50"/>
      <c r="C139" s="108"/>
      <c r="D139" s="29" t="s">
        <v>109</v>
      </c>
      <c r="E139" s="30"/>
      <c r="F139" s="71"/>
      <c r="G139" s="71"/>
    </row>
    <row r="140" spans="1:7" ht="15.75" customHeight="1">
      <c r="A140" s="58"/>
      <c r="B140" s="50"/>
      <c r="C140" s="22">
        <v>2010</v>
      </c>
      <c r="D140" s="29" t="s">
        <v>110</v>
      </c>
      <c r="E140" s="30">
        <f>F140+G140</f>
        <v>1591179</v>
      </c>
      <c r="F140" s="144">
        <v>1591179</v>
      </c>
      <c r="G140" s="144"/>
    </row>
    <row r="141" spans="1:7" ht="12.75" customHeight="1">
      <c r="A141" s="58"/>
      <c r="B141" s="50"/>
      <c r="C141" s="51"/>
      <c r="D141" s="89"/>
      <c r="E141" s="63"/>
      <c r="F141" s="90"/>
      <c r="G141" s="90"/>
    </row>
    <row r="142" spans="1:7" ht="12.75" customHeight="1">
      <c r="A142" s="58"/>
      <c r="B142" s="50"/>
      <c r="C142" s="51"/>
      <c r="D142" s="89" t="s">
        <v>152</v>
      </c>
      <c r="E142" s="63"/>
      <c r="F142" s="90"/>
      <c r="G142" s="90"/>
    </row>
    <row r="143" spans="1:7" ht="30" customHeight="1" thickBot="1">
      <c r="A143" s="91"/>
      <c r="B143" s="54">
        <v>85213</v>
      </c>
      <c r="C143" s="55"/>
      <c r="D143" s="172" t="s">
        <v>153</v>
      </c>
      <c r="E143" s="76">
        <f>F143+G143</f>
        <v>2640</v>
      </c>
      <c r="F143" s="57">
        <f>SUM(F144:F148)</f>
        <v>2640</v>
      </c>
      <c r="G143" s="57">
        <f>SUM(G144:G148)</f>
        <v>0</v>
      </c>
    </row>
    <row r="144" spans="1:7" ht="15" customHeight="1">
      <c r="A144" s="77"/>
      <c r="B144" s="95"/>
      <c r="C144" s="108"/>
      <c r="D144" s="23" t="s">
        <v>111</v>
      </c>
      <c r="E144" s="24"/>
      <c r="F144" s="25"/>
      <c r="G144" s="25"/>
    </row>
    <row r="145" spans="1:7" ht="12.75" customHeight="1">
      <c r="A145" s="58"/>
      <c r="B145" s="27"/>
      <c r="C145" s="28"/>
      <c r="D145" s="29" t="s">
        <v>28</v>
      </c>
      <c r="E145" s="30"/>
      <c r="F145" s="31"/>
      <c r="G145" s="31"/>
    </row>
    <row r="146" spans="1:7" ht="12.75" customHeight="1">
      <c r="A146" s="58"/>
      <c r="B146" s="27"/>
      <c r="C146" s="28">
        <v>2010</v>
      </c>
      <c r="D146" s="29" t="s">
        <v>112</v>
      </c>
      <c r="E146" s="30">
        <f>F146+G146</f>
        <v>756</v>
      </c>
      <c r="F146" s="31">
        <v>756</v>
      </c>
      <c r="G146" s="31"/>
    </row>
    <row r="147" spans="1:7" ht="12.75" customHeight="1">
      <c r="A147" s="58"/>
      <c r="B147" s="27"/>
      <c r="C147" s="28"/>
      <c r="D147" s="23" t="s">
        <v>105</v>
      </c>
      <c r="E147" s="30"/>
      <c r="F147" s="31"/>
      <c r="G147" s="31"/>
    </row>
    <row r="148" spans="1:7" ht="12.75" customHeight="1">
      <c r="A148" s="58"/>
      <c r="B148" s="27"/>
      <c r="C148" s="28">
        <v>2030</v>
      </c>
      <c r="D148" s="29" t="s">
        <v>106</v>
      </c>
      <c r="E148" s="30">
        <f>F148+G148</f>
        <v>1884</v>
      </c>
      <c r="F148" s="31">
        <v>1884</v>
      </c>
      <c r="G148" s="31"/>
    </row>
    <row r="149" spans="1:7" ht="12.75" customHeight="1">
      <c r="A149" s="58"/>
      <c r="B149" s="27"/>
      <c r="C149" s="26"/>
      <c r="D149" s="29"/>
      <c r="E149" s="63"/>
      <c r="F149" s="31"/>
      <c r="G149" s="31"/>
    </row>
    <row r="150" spans="1:7" ht="12.75" customHeight="1" thickBot="1">
      <c r="A150" s="91"/>
      <c r="B150" s="54">
        <v>85214</v>
      </c>
      <c r="C150" s="55"/>
      <c r="D150" s="56" t="s">
        <v>113</v>
      </c>
      <c r="E150" s="76">
        <f>F150+G150</f>
        <v>28063</v>
      </c>
      <c r="F150" s="57">
        <f>SUM(F151:F152)</f>
        <v>28063</v>
      </c>
      <c r="G150" s="57">
        <f>SUM(G151:G152)</f>
        <v>0</v>
      </c>
    </row>
    <row r="151" spans="1:7" ht="12.75" customHeight="1">
      <c r="A151" s="58"/>
      <c r="B151" s="27"/>
      <c r="C151" s="28"/>
      <c r="D151" s="23" t="s">
        <v>105</v>
      </c>
      <c r="E151" s="24"/>
      <c r="F151" s="31"/>
      <c r="G151" s="31"/>
    </row>
    <row r="152" spans="1:7" ht="12.75" customHeight="1">
      <c r="A152" s="58"/>
      <c r="B152" s="27"/>
      <c r="C152" s="28">
        <v>2030</v>
      </c>
      <c r="D152" s="29" t="s">
        <v>106</v>
      </c>
      <c r="E152" s="30">
        <f>F152+G152</f>
        <v>28063</v>
      </c>
      <c r="F152" s="31">
        <v>28063</v>
      </c>
      <c r="G152" s="31"/>
    </row>
    <row r="153" spans="1:7" ht="12.75" customHeight="1">
      <c r="A153" s="58"/>
      <c r="B153" s="27"/>
      <c r="C153" s="28"/>
      <c r="D153" s="29"/>
      <c r="E153" s="30"/>
      <c r="F153" s="31"/>
      <c r="G153" s="31"/>
    </row>
    <row r="154" spans="1:7" ht="12.75" customHeight="1" thickBot="1">
      <c r="A154" s="91"/>
      <c r="B154" s="54">
        <v>85216</v>
      </c>
      <c r="C154" s="55"/>
      <c r="D154" s="38" t="s">
        <v>126</v>
      </c>
      <c r="E154" s="76">
        <f>F154+G154</f>
        <v>19186</v>
      </c>
      <c r="F154" s="39">
        <f>SUM(F155:F156)</f>
        <v>19186</v>
      </c>
      <c r="G154" s="39">
        <f>SUM(G155:G156)</f>
        <v>0</v>
      </c>
    </row>
    <row r="155" spans="1:7" ht="12.75" customHeight="1">
      <c r="A155" s="98"/>
      <c r="B155" s="27"/>
      <c r="C155" s="28"/>
      <c r="D155" s="23" t="s">
        <v>105</v>
      </c>
      <c r="E155" s="24"/>
      <c r="F155" s="31"/>
      <c r="G155" s="31"/>
    </row>
    <row r="156" spans="1:7" ht="12.75" customHeight="1">
      <c r="A156" s="107"/>
      <c r="B156" s="27"/>
      <c r="C156" s="28">
        <v>2030</v>
      </c>
      <c r="D156" s="29" t="s">
        <v>106</v>
      </c>
      <c r="E156" s="30">
        <f>F156+G156</f>
        <v>19186</v>
      </c>
      <c r="F156" s="31">
        <v>19186</v>
      </c>
      <c r="G156" s="31"/>
    </row>
    <row r="157" spans="1:7" ht="12.75" customHeight="1">
      <c r="A157" s="107"/>
      <c r="B157" s="41"/>
      <c r="C157" s="42"/>
      <c r="D157" s="43"/>
      <c r="E157" s="30"/>
      <c r="F157" s="44"/>
      <c r="G157" s="44"/>
    </row>
    <row r="158" spans="1:7" ht="16.5" customHeight="1" thickBot="1">
      <c r="A158" s="91"/>
      <c r="B158" s="54">
        <v>85219</v>
      </c>
      <c r="C158" s="93"/>
      <c r="D158" s="94" t="s">
        <v>114</v>
      </c>
      <c r="E158" s="76">
        <f>F158+G158</f>
        <v>46027</v>
      </c>
      <c r="F158" s="57">
        <f>SUM(F159:F160)</f>
        <v>46027</v>
      </c>
      <c r="G158" s="57">
        <f>SUM(G159:G160)</f>
        <v>0</v>
      </c>
    </row>
    <row r="159" spans="1:7" ht="12.75" customHeight="1">
      <c r="A159" s="77"/>
      <c r="B159" s="21"/>
      <c r="C159" s="22"/>
      <c r="D159" s="23" t="s">
        <v>105</v>
      </c>
      <c r="E159" s="24"/>
      <c r="F159" s="31"/>
      <c r="G159" s="31"/>
    </row>
    <row r="160" spans="1:7" ht="12.75" customHeight="1">
      <c r="A160" s="58"/>
      <c r="B160" s="27"/>
      <c r="C160" s="28">
        <v>2030</v>
      </c>
      <c r="D160" s="29" t="s">
        <v>115</v>
      </c>
      <c r="E160" s="30">
        <f>F160+G160</f>
        <v>46027</v>
      </c>
      <c r="F160" s="31">
        <v>46027</v>
      </c>
      <c r="G160" s="31"/>
    </row>
    <row r="161" spans="1:7" ht="15.75" customHeight="1">
      <c r="A161" s="58"/>
      <c r="B161" s="27"/>
      <c r="C161" s="28"/>
      <c r="D161" s="29"/>
      <c r="E161" s="30"/>
      <c r="F161" s="31"/>
      <c r="G161" s="31"/>
    </row>
    <row r="162" spans="1:7" ht="12.75" customHeight="1" thickBot="1">
      <c r="A162" s="91"/>
      <c r="B162" s="54">
        <v>85228</v>
      </c>
      <c r="C162" s="55"/>
      <c r="D162" s="56" t="s">
        <v>116</v>
      </c>
      <c r="E162" s="76">
        <f>F162+G162</f>
        <v>9100</v>
      </c>
      <c r="F162" s="57">
        <f>SUM(F163)</f>
        <v>9100</v>
      </c>
      <c r="G162" s="57">
        <f>SUM(G163)</f>
        <v>0</v>
      </c>
    </row>
    <row r="163" spans="1:7" ht="12.75" customHeight="1">
      <c r="A163" s="77"/>
      <c r="B163" s="95"/>
      <c r="C163" s="22" t="s">
        <v>100</v>
      </c>
      <c r="D163" s="23" t="s">
        <v>101</v>
      </c>
      <c r="E163" s="24">
        <f>F163+G163</f>
        <v>9100</v>
      </c>
      <c r="F163" s="25">
        <v>9100</v>
      </c>
      <c r="G163" s="25"/>
    </row>
    <row r="164" spans="1:7" ht="12.75" customHeight="1">
      <c r="A164" s="58"/>
      <c r="B164" s="50"/>
      <c r="C164" s="22"/>
      <c r="D164" s="23"/>
      <c r="E164" s="30"/>
      <c r="F164" s="25"/>
      <c r="G164" s="25"/>
    </row>
    <row r="165" spans="1:7" ht="16.5" thickBot="1">
      <c r="A165" s="32">
        <v>854</v>
      </c>
      <c r="B165" s="33"/>
      <c r="C165" s="34"/>
      <c r="D165" s="68" t="s">
        <v>117</v>
      </c>
      <c r="E165" s="12">
        <f>F165+G165</f>
        <v>82932</v>
      </c>
      <c r="F165" s="12">
        <f>F166</f>
        <v>82932</v>
      </c>
      <c r="G165" s="12">
        <f>G166</f>
        <v>0</v>
      </c>
    </row>
    <row r="166" spans="1:7" ht="17.25" thickBot="1" thickTop="1">
      <c r="A166" s="91"/>
      <c r="B166" s="54">
        <v>85417</v>
      </c>
      <c r="C166" s="55"/>
      <c r="D166" s="56" t="s">
        <v>118</v>
      </c>
      <c r="E166" s="18">
        <f>F166+G166</f>
        <v>82932</v>
      </c>
      <c r="F166" s="57">
        <f>SUM(F167:F169)</f>
        <v>82932</v>
      </c>
      <c r="G166" s="57">
        <f>SUM(G167:G169)</f>
        <v>0</v>
      </c>
    </row>
    <row r="167" spans="1:7" ht="15.75">
      <c r="A167" s="77"/>
      <c r="B167" s="21"/>
      <c r="C167" s="22" t="s">
        <v>100</v>
      </c>
      <c r="D167" s="23" t="s">
        <v>104</v>
      </c>
      <c r="E167" s="24">
        <f>F167+G167</f>
        <v>37000</v>
      </c>
      <c r="F167" s="25">
        <v>37000</v>
      </c>
      <c r="G167" s="25"/>
    </row>
    <row r="168" spans="1:7" ht="15.75">
      <c r="A168" s="58"/>
      <c r="B168" s="27"/>
      <c r="C168" s="22"/>
      <c r="D168" s="23" t="s">
        <v>119</v>
      </c>
      <c r="E168" s="30"/>
      <c r="F168" s="25"/>
      <c r="G168" s="25"/>
    </row>
    <row r="169" spans="1:7" ht="15.75">
      <c r="A169" s="58"/>
      <c r="B169" s="50"/>
      <c r="C169" s="22">
        <v>2320</v>
      </c>
      <c r="D169" s="49" t="s">
        <v>120</v>
      </c>
      <c r="E169" s="30">
        <f>F169+G169</f>
        <v>45932</v>
      </c>
      <c r="F169" s="25">
        <v>45932</v>
      </c>
      <c r="G169" s="25"/>
    </row>
    <row r="170" spans="1:7" ht="15.75">
      <c r="A170" s="58"/>
      <c r="B170" s="27"/>
      <c r="C170" s="28"/>
      <c r="D170" s="29"/>
      <c r="E170" s="30"/>
      <c r="F170" s="31"/>
      <c r="G170" s="31"/>
    </row>
    <row r="171" spans="1:7" ht="16.5" thickBot="1">
      <c r="A171" s="32">
        <v>900</v>
      </c>
      <c r="B171" s="33"/>
      <c r="C171" s="34"/>
      <c r="D171" s="35" t="s">
        <v>121</v>
      </c>
      <c r="E171" s="12">
        <f>F171+G171</f>
        <v>24000</v>
      </c>
      <c r="F171" s="12">
        <f>F172+F178+F176</f>
        <v>24000</v>
      </c>
      <c r="G171" s="12">
        <f>G172+G178+G176</f>
        <v>0</v>
      </c>
    </row>
    <row r="172" spans="1:7" ht="17.25" thickBot="1" thickTop="1">
      <c r="A172" s="100"/>
      <c r="B172" s="36">
        <v>90017</v>
      </c>
      <c r="C172" s="111"/>
      <c r="D172" s="94" t="s">
        <v>122</v>
      </c>
      <c r="E172" s="18">
        <f>F172+G172</f>
        <v>10000</v>
      </c>
      <c r="F172" s="57">
        <f>SUM(F173:F173)</f>
        <v>10000</v>
      </c>
      <c r="G172" s="57">
        <f>SUM(G173:G173)</f>
        <v>0</v>
      </c>
    </row>
    <row r="173" spans="1:7" ht="15.75">
      <c r="A173" s="77"/>
      <c r="B173" s="78"/>
      <c r="C173" s="40">
        <v>2370</v>
      </c>
      <c r="D173" s="175" t="s">
        <v>155</v>
      </c>
      <c r="E173" s="24">
        <f>F173+G173</f>
        <v>10000</v>
      </c>
      <c r="F173" s="31">
        <v>10000</v>
      </c>
      <c r="G173" s="31"/>
    </row>
    <row r="174" spans="1:7" ht="15.75">
      <c r="A174" s="77"/>
      <c r="B174" s="78"/>
      <c r="C174" s="40"/>
      <c r="D174" s="49"/>
      <c r="E174" s="24"/>
      <c r="F174" s="31"/>
      <c r="G174" s="31"/>
    </row>
    <row r="175" spans="1:7" ht="30" thickBot="1">
      <c r="A175" s="91"/>
      <c r="B175" s="92">
        <v>90019</v>
      </c>
      <c r="C175" s="112"/>
      <c r="D175" s="174" t="s">
        <v>148</v>
      </c>
      <c r="E175" s="76">
        <f>F175+G175</f>
        <v>13000</v>
      </c>
      <c r="F175" s="113">
        <f>SUM(F176)</f>
        <v>13000</v>
      </c>
      <c r="G175" s="113">
        <f>SUM(G176)</f>
        <v>0</v>
      </c>
    </row>
    <row r="176" spans="1:7" ht="15.75">
      <c r="A176" s="77"/>
      <c r="B176" s="78"/>
      <c r="C176" s="40" t="s">
        <v>31</v>
      </c>
      <c r="D176" s="114" t="s">
        <v>149</v>
      </c>
      <c r="E176" s="24">
        <f>F176+G176</f>
        <v>13000</v>
      </c>
      <c r="F176" s="25">
        <v>13000</v>
      </c>
      <c r="G176" s="25"/>
    </row>
    <row r="177" spans="1:7" ht="15.75">
      <c r="A177" s="77"/>
      <c r="B177" s="78"/>
      <c r="C177" s="40"/>
      <c r="D177" s="49"/>
      <c r="E177" s="24"/>
      <c r="F177" s="31"/>
      <c r="G177" s="31"/>
    </row>
    <row r="178" spans="1:7" ht="16.5" thickBot="1">
      <c r="A178" s="91"/>
      <c r="B178" s="92">
        <v>90020</v>
      </c>
      <c r="C178" s="112"/>
      <c r="D178" s="94" t="s">
        <v>123</v>
      </c>
      <c r="E178" s="76">
        <f>F178+G178</f>
        <v>1000</v>
      </c>
      <c r="F178" s="113">
        <f>SUM(F179)</f>
        <v>1000</v>
      </c>
      <c r="G178" s="113">
        <f>SUM(G179)</f>
        <v>0</v>
      </c>
    </row>
    <row r="179" spans="1:7" ht="15.75">
      <c r="A179" s="77"/>
      <c r="B179" s="78"/>
      <c r="C179" s="40" t="s">
        <v>124</v>
      </c>
      <c r="D179" s="114" t="s">
        <v>125</v>
      </c>
      <c r="E179" s="24">
        <f>F179+G179</f>
        <v>1000</v>
      </c>
      <c r="F179" s="25">
        <v>1000</v>
      </c>
      <c r="G179" s="25"/>
    </row>
    <row r="180" spans="1:7" ht="15.75">
      <c r="A180" s="58"/>
      <c r="B180" s="47"/>
      <c r="C180" s="48"/>
      <c r="D180" s="49"/>
      <c r="E180" s="30"/>
      <c r="F180" s="31"/>
      <c r="G180" s="31"/>
    </row>
    <row r="181" spans="1:7" ht="16.5" thickBot="1">
      <c r="A181" s="33">
        <v>921</v>
      </c>
      <c r="B181" s="109"/>
      <c r="C181" s="110"/>
      <c r="D181" s="35" t="s">
        <v>127</v>
      </c>
      <c r="E181" s="12">
        <f>F181+G181</f>
        <v>256732.6</v>
      </c>
      <c r="F181" s="12">
        <f>F182</f>
        <v>0</v>
      </c>
      <c r="G181" s="12">
        <f>G182</f>
        <v>256732.6</v>
      </c>
    </row>
    <row r="182" spans="1:7" ht="17.25" thickBot="1" thickTop="1">
      <c r="A182" s="100"/>
      <c r="B182" s="55">
        <v>92109</v>
      </c>
      <c r="C182" s="54"/>
      <c r="D182" s="56" t="s">
        <v>128</v>
      </c>
      <c r="E182" s="18">
        <f>F182+G182</f>
        <v>256732.6</v>
      </c>
      <c r="F182" s="57">
        <f>SUM(F183:F183)</f>
        <v>0</v>
      </c>
      <c r="G182" s="57">
        <f>SUM(G183:G183)</f>
        <v>256732.6</v>
      </c>
    </row>
    <row r="183" spans="1:7" ht="39">
      <c r="A183" s="77"/>
      <c r="B183" s="78"/>
      <c r="C183" s="40">
        <v>6207</v>
      </c>
      <c r="D183" s="173" t="s">
        <v>154</v>
      </c>
      <c r="E183" s="24">
        <f>F183+G183</f>
        <v>256732.6</v>
      </c>
      <c r="F183" s="31"/>
      <c r="G183" s="31">
        <v>256732.6</v>
      </c>
    </row>
    <row r="184" spans="1:7" ht="16.5" thickBot="1">
      <c r="A184" s="98"/>
      <c r="B184" s="115"/>
      <c r="C184" s="116"/>
      <c r="D184" s="117"/>
      <c r="E184" s="30"/>
      <c r="F184" s="44"/>
      <c r="G184" s="44"/>
    </row>
    <row r="185" spans="1:19" ht="16.5" thickBot="1">
      <c r="A185" s="72"/>
      <c r="B185" s="118"/>
      <c r="C185" s="119"/>
      <c r="D185" s="125" t="s">
        <v>129</v>
      </c>
      <c r="E185" s="128">
        <f aca="true" t="shared" si="1" ref="E185:E190">F185+G185</f>
        <v>15696999.5</v>
      </c>
      <c r="F185" s="129">
        <f>F11+F21+F33+F47+F60+F106+F119+F135+F165+F171+F181+F54+F17</f>
        <v>14322024.18</v>
      </c>
      <c r="G185" s="129">
        <f>G11+G21+G33+G47+G60+G106+G119+G135+G165+G171+G181+G54+G17</f>
        <v>1374975.32</v>
      </c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</row>
    <row r="186" spans="4:7" ht="20.25" customHeight="1">
      <c r="D186" s="126" t="s">
        <v>135</v>
      </c>
      <c r="E186" s="134">
        <f t="shared" si="1"/>
        <v>2852965.01</v>
      </c>
      <c r="F186" s="135">
        <f>F169+F160+F156+F152+F148+F146+F140+F52+F37</f>
        <v>1788857</v>
      </c>
      <c r="G186" s="136">
        <f>G183+G56+G44+G19</f>
        <v>1064108.01</v>
      </c>
    </row>
    <row r="187" spans="4:7" ht="30">
      <c r="D187" s="176" t="s">
        <v>156</v>
      </c>
      <c r="E187" s="138">
        <f t="shared" si="1"/>
        <v>1647765</v>
      </c>
      <c r="F187" s="31">
        <f>F146+F140+F52+F37</f>
        <v>1647765</v>
      </c>
      <c r="G187" s="131"/>
    </row>
    <row r="188" spans="4:7" ht="32.25" customHeight="1">
      <c r="D188" s="176" t="s">
        <v>157</v>
      </c>
      <c r="E188" s="138">
        <f t="shared" si="1"/>
        <v>45932</v>
      </c>
      <c r="F188" s="31">
        <f>F169</f>
        <v>45932</v>
      </c>
      <c r="G188" s="131"/>
    </row>
    <row r="189" spans="4:7" ht="30.75" thickBot="1">
      <c r="D189" s="177" t="s">
        <v>158</v>
      </c>
      <c r="E189" s="139">
        <f t="shared" si="1"/>
        <v>914108.01</v>
      </c>
      <c r="F189" s="132"/>
      <c r="G189" s="133">
        <f>G183+G56+G44</f>
        <v>914108.01</v>
      </c>
    </row>
    <row r="190" spans="4:7" ht="15.75" thickBot="1">
      <c r="D190" s="127" t="s">
        <v>136</v>
      </c>
      <c r="E190" s="140">
        <f t="shared" si="1"/>
        <v>80000</v>
      </c>
      <c r="F190" s="137">
        <f>F95</f>
        <v>80000</v>
      </c>
      <c r="G190" s="130"/>
    </row>
    <row r="191" ht="15">
      <c r="D191" s="121"/>
    </row>
    <row r="192" ht="15">
      <c r="D192" s="121"/>
    </row>
    <row r="193" spans="2:4" ht="15">
      <c r="B193" s="1" t="s">
        <v>137</v>
      </c>
      <c r="D193" s="121"/>
    </row>
    <row r="194" ht="15">
      <c r="D194" s="121"/>
    </row>
    <row r="195" spans="4:5" ht="15">
      <c r="D195" s="121"/>
      <c r="E195" s="165">
        <f>E185</f>
        <v>15696999.5</v>
      </c>
    </row>
    <row r="196" spans="4:6" ht="15">
      <c r="D196" s="122"/>
      <c r="E196" s="123">
        <v>890000</v>
      </c>
      <c r="F196" s="124"/>
    </row>
    <row r="197" spans="4:6" ht="15">
      <c r="D197" s="122"/>
      <c r="E197" s="123">
        <v>892741</v>
      </c>
      <c r="F197" s="124"/>
    </row>
    <row r="198" spans="4:5" ht="15">
      <c r="D198" s="121"/>
      <c r="E198" s="165">
        <f>SUM(E195:E197)</f>
        <v>17479740.5</v>
      </c>
    </row>
    <row r="199" ht="15">
      <c r="D199" s="121"/>
    </row>
    <row r="200" ht="15">
      <c r="D200" s="121"/>
    </row>
    <row r="201" ht="15">
      <c r="D201" s="121"/>
    </row>
    <row r="202" ht="15">
      <c r="D202" s="121"/>
    </row>
    <row r="203" ht="15">
      <c r="D203" s="121"/>
    </row>
    <row r="204" ht="15">
      <c r="D204" s="121"/>
    </row>
    <row r="205" ht="15">
      <c r="D205" s="121"/>
    </row>
    <row r="206" ht="15">
      <c r="D206" s="121"/>
    </row>
    <row r="207" ht="15">
      <c r="D207" s="121"/>
    </row>
    <row r="208" ht="15">
      <c r="D208" s="121"/>
    </row>
    <row r="209" ht="15">
      <c r="D209" s="121"/>
    </row>
    <row r="210" ht="15">
      <c r="D210" s="121"/>
    </row>
    <row r="211" ht="15">
      <c r="D211" s="121"/>
    </row>
    <row r="212" ht="15">
      <c r="D212" s="121"/>
    </row>
    <row r="213" ht="15">
      <c r="D213" s="121"/>
    </row>
    <row r="214" ht="15">
      <c r="D214" s="121"/>
    </row>
    <row r="215" ht="15">
      <c r="D215" s="121"/>
    </row>
    <row r="216" ht="15">
      <c r="D216" s="121"/>
    </row>
    <row r="217" ht="15">
      <c r="D217" s="121"/>
    </row>
    <row r="218" ht="15">
      <c r="D218" s="121"/>
    </row>
    <row r="219" ht="15">
      <c r="D219" s="121"/>
    </row>
    <row r="220" ht="15">
      <c r="D220" s="121"/>
    </row>
    <row r="221" ht="15">
      <c r="D221" s="121"/>
    </row>
    <row r="222" ht="15">
      <c r="D222" s="121"/>
    </row>
    <row r="223" ht="15">
      <c r="D223" s="121"/>
    </row>
    <row r="224" ht="15">
      <c r="D224" s="121"/>
    </row>
    <row r="225" ht="15">
      <c r="D225" s="121"/>
    </row>
    <row r="226" ht="15">
      <c r="D226" s="121"/>
    </row>
    <row r="227" ht="15">
      <c r="D227" s="121"/>
    </row>
    <row r="228" ht="15">
      <c r="D228" s="121"/>
    </row>
    <row r="229" ht="15">
      <c r="D229" s="121"/>
    </row>
    <row r="230" ht="15">
      <c r="D230" s="121"/>
    </row>
    <row r="231" ht="15">
      <c r="D231" s="121"/>
    </row>
    <row r="232" ht="15">
      <c r="D232" s="121"/>
    </row>
    <row r="233" ht="15">
      <c r="D233" s="121"/>
    </row>
    <row r="234" ht="15">
      <c r="D234" s="121"/>
    </row>
    <row r="235" ht="15">
      <c r="D235" s="121"/>
    </row>
    <row r="236" ht="15">
      <c r="D236" s="121"/>
    </row>
    <row r="237" ht="15">
      <c r="D237" s="121"/>
    </row>
    <row r="238" ht="15">
      <c r="D238" s="121"/>
    </row>
    <row r="239" ht="15">
      <c r="D239" s="121"/>
    </row>
    <row r="240" ht="15">
      <c r="D240" s="121"/>
    </row>
    <row r="241" ht="15">
      <c r="D241" s="121"/>
    </row>
    <row r="242" ht="15">
      <c r="D242" s="121"/>
    </row>
    <row r="243" ht="15">
      <c r="D243" s="121"/>
    </row>
    <row r="244" ht="15">
      <c r="D244" s="121"/>
    </row>
    <row r="245" ht="15">
      <c r="D245" s="121"/>
    </row>
    <row r="246" ht="15">
      <c r="D246" s="121"/>
    </row>
    <row r="247" ht="15">
      <c r="D247" s="121"/>
    </row>
    <row r="248" ht="15">
      <c r="D248" s="121"/>
    </row>
    <row r="249" ht="15">
      <c r="D249" s="121"/>
    </row>
    <row r="250" ht="15">
      <c r="D250" s="121"/>
    </row>
    <row r="251" ht="15">
      <c r="D251" s="121"/>
    </row>
    <row r="252" ht="15">
      <c r="D252" s="121"/>
    </row>
    <row r="253" ht="15">
      <c r="D253" s="121"/>
    </row>
    <row r="254" ht="15">
      <c r="D254" s="121"/>
    </row>
    <row r="255" ht="15">
      <c r="D255" s="121"/>
    </row>
    <row r="256" ht="15">
      <c r="D256" s="121"/>
    </row>
    <row r="257" ht="15">
      <c r="D257" s="121"/>
    </row>
    <row r="258" ht="15">
      <c r="D258" s="121"/>
    </row>
    <row r="259" ht="15">
      <c r="D259" s="121"/>
    </row>
    <row r="260" ht="15">
      <c r="D260" s="121"/>
    </row>
    <row r="261" ht="15">
      <c r="D261" s="121"/>
    </row>
    <row r="262" ht="15">
      <c r="D262" s="121"/>
    </row>
    <row r="263" ht="15">
      <c r="D263" s="121"/>
    </row>
    <row r="264" ht="15">
      <c r="D264" s="121"/>
    </row>
    <row r="265" ht="15">
      <c r="D265" s="121"/>
    </row>
    <row r="266" ht="15">
      <c r="D266" s="121"/>
    </row>
    <row r="267" ht="15">
      <c r="D267" s="121"/>
    </row>
    <row r="268" ht="15">
      <c r="D268" s="121"/>
    </row>
    <row r="269" ht="15">
      <c r="D269" s="121"/>
    </row>
    <row r="270" ht="15">
      <c r="D270" s="121"/>
    </row>
    <row r="271" ht="15">
      <c r="D271" s="121"/>
    </row>
    <row r="272" ht="15">
      <c r="D272" s="121"/>
    </row>
    <row r="273" ht="15">
      <c r="D273" s="121"/>
    </row>
    <row r="274" ht="15">
      <c r="D274" s="121"/>
    </row>
    <row r="275" ht="15">
      <c r="D275" s="121"/>
    </row>
    <row r="276" ht="15">
      <c r="D276" s="121"/>
    </row>
    <row r="277" ht="15">
      <c r="D277" s="121"/>
    </row>
    <row r="278" ht="15">
      <c r="D278" s="121"/>
    </row>
    <row r="279" ht="15">
      <c r="D279" s="121"/>
    </row>
    <row r="280" ht="15">
      <c r="D280" s="121"/>
    </row>
    <row r="281" ht="15">
      <c r="D281" s="121"/>
    </row>
    <row r="282" ht="15">
      <c r="D282" s="121"/>
    </row>
    <row r="283" ht="15">
      <c r="D283" s="121"/>
    </row>
    <row r="284" ht="15">
      <c r="D284" s="121"/>
    </row>
    <row r="285" ht="15">
      <c r="D285" s="121"/>
    </row>
    <row r="286" ht="15">
      <c r="D286" s="121"/>
    </row>
    <row r="287" ht="15">
      <c r="D287" s="121"/>
    </row>
    <row r="288" ht="15">
      <c r="D288" s="121"/>
    </row>
    <row r="289" ht="15">
      <c r="D289" s="121"/>
    </row>
    <row r="290" ht="15">
      <c r="D290" s="121"/>
    </row>
    <row r="291" ht="15">
      <c r="D291" s="121"/>
    </row>
    <row r="292" ht="15">
      <c r="D292" s="121"/>
    </row>
    <row r="293" ht="15">
      <c r="D293" s="121"/>
    </row>
    <row r="294" ht="15">
      <c r="D294" s="121"/>
    </row>
    <row r="295" ht="15">
      <c r="D295" s="121"/>
    </row>
    <row r="296" ht="15">
      <c r="D296" s="121"/>
    </row>
    <row r="297" ht="15">
      <c r="D297" s="121"/>
    </row>
    <row r="298" ht="15">
      <c r="D298" s="121"/>
    </row>
    <row r="299" ht="15">
      <c r="D299" s="121"/>
    </row>
    <row r="300" ht="15">
      <c r="D300" s="121"/>
    </row>
    <row r="301" ht="15">
      <c r="D301" s="121"/>
    </row>
    <row r="302" ht="15">
      <c r="D302" s="121"/>
    </row>
    <row r="303" ht="15">
      <c r="D303" s="121"/>
    </row>
    <row r="304" ht="15">
      <c r="D304" s="121"/>
    </row>
    <row r="305" ht="15">
      <c r="D305" s="121"/>
    </row>
    <row r="306" ht="15">
      <c r="D306" s="121"/>
    </row>
    <row r="307" ht="15">
      <c r="D307" s="121"/>
    </row>
    <row r="308" ht="15">
      <c r="D308" s="121"/>
    </row>
    <row r="309" ht="15">
      <c r="D309" s="121"/>
    </row>
    <row r="310" ht="15">
      <c r="D310" s="121"/>
    </row>
    <row r="311" ht="15">
      <c r="D311" s="121"/>
    </row>
    <row r="312" ht="15">
      <c r="D312" s="121"/>
    </row>
    <row r="313" ht="15">
      <c r="D313" s="121"/>
    </row>
    <row r="314" ht="15">
      <c r="D314" s="121"/>
    </row>
    <row r="315" ht="15">
      <c r="D315" s="121"/>
    </row>
    <row r="316" ht="15">
      <c r="D316" s="121"/>
    </row>
    <row r="317" ht="15">
      <c r="D317" s="121"/>
    </row>
    <row r="318" ht="15">
      <c r="D318" s="121"/>
    </row>
    <row r="319" ht="15">
      <c r="D319" s="121"/>
    </row>
    <row r="320" ht="15">
      <c r="D320" s="121"/>
    </row>
    <row r="321" ht="15">
      <c r="D321" s="121"/>
    </row>
    <row r="322" ht="15">
      <c r="D322" s="121"/>
    </row>
    <row r="323" ht="15">
      <c r="D323" s="121"/>
    </row>
    <row r="324" ht="15">
      <c r="D324" s="121"/>
    </row>
    <row r="325" ht="15">
      <c r="D325" s="121"/>
    </row>
    <row r="326" ht="15">
      <c r="D326" s="121"/>
    </row>
    <row r="327" ht="15">
      <c r="D327" s="121"/>
    </row>
    <row r="328" ht="15">
      <c r="D328" s="121"/>
    </row>
    <row r="329" ht="15">
      <c r="D329" s="121"/>
    </row>
    <row r="330" ht="15">
      <c r="D330" s="121"/>
    </row>
    <row r="331" ht="15">
      <c r="D331" s="121"/>
    </row>
    <row r="332" ht="15">
      <c r="D332" s="121"/>
    </row>
    <row r="333" ht="15">
      <c r="D333" s="121"/>
    </row>
    <row r="334" ht="15">
      <c r="D334" s="121"/>
    </row>
    <row r="335" ht="15">
      <c r="D335" s="121"/>
    </row>
    <row r="336" ht="15">
      <c r="D336" s="121"/>
    </row>
    <row r="337" ht="15">
      <c r="D337" s="121"/>
    </row>
    <row r="338" ht="15">
      <c r="D338" s="121"/>
    </row>
    <row r="339" ht="15">
      <c r="D339" s="121"/>
    </row>
    <row r="340" ht="15">
      <c r="D340" s="121"/>
    </row>
    <row r="341" ht="15">
      <c r="D341" s="121"/>
    </row>
    <row r="342" ht="15">
      <c r="D342" s="121"/>
    </row>
    <row r="343" ht="15">
      <c r="D343" s="121"/>
    </row>
    <row r="344" ht="15">
      <c r="D344" s="121"/>
    </row>
    <row r="345" ht="15">
      <c r="D345" s="121"/>
    </row>
    <row r="346" ht="15">
      <c r="D346" s="121"/>
    </row>
  </sheetData>
  <sheetProtection/>
  <mergeCells count="7">
    <mergeCell ref="A8:A10"/>
    <mergeCell ref="B8:B10"/>
    <mergeCell ref="C8:C10"/>
    <mergeCell ref="E8:G8"/>
    <mergeCell ref="F9:G9"/>
    <mergeCell ref="E9:E10"/>
    <mergeCell ref="D8:D10"/>
  </mergeCells>
  <printOptions/>
  <pageMargins left="1.2" right="0.16" top="0.29" bottom="0.27" header="0.16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Barbara</cp:lastModifiedBy>
  <cp:lastPrinted>2010-11-09T12:33:20Z</cp:lastPrinted>
  <dcterms:created xsi:type="dcterms:W3CDTF">2009-11-04T15:08:28Z</dcterms:created>
  <dcterms:modified xsi:type="dcterms:W3CDTF">2010-12-09T11:49:14Z</dcterms:modified>
  <cp:category/>
  <cp:version/>
  <cp:contentType/>
  <cp:contentStatus/>
</cp:coreProperties>
</file>