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2" sheetId="1" r:id="rId1"/>
  </sheets>
  <definedNames>
    <definedName name="_xlnm.Print_Titles" localSheetId="0">'Arkusz2'!$5:$6</definedName>
  </definedNames>
  <calcPr fullCalcOnLoad="1"/>
</workbook>
</file>

<file path=xl/sharedStrings.xml><?xml version="1.0" encoding="utf-8"?>
<sst xmlns="http://schemas.openxmlformats.org/spreadsheetml/2006/main" count="81" uniqueCount="53">
  <si>
    <t xml:space="preserve">Załącznik Nr 3 do uchwały Rady Gminy Zaniemyśl </t>
  </si>
  <si>
    <t>Lp.</t>
  </si>
  <si>
    <t>Nazwa i cel</t>
  </si>
  <si>
    <t>jednostka odpowiedzialna lub koordynująca</t>
  </si>
  <si>
    <t>okres realizacji</t>
  </si>
  <si>
    <t>łączne nakłady finansowe</t>
  </si>
  <si>
    <t>limity wydatków w poszczególnych latach</t>
  </si>
  <si>
    <t>Limit zobowiązań</t>
  </si>
  <si>
    <t>od</t>
  </si>
  <si>
    <t>do</t>
  </si>
  <si>
    <t>...</t>
  </si>
  <si>
    <t>Przedsięwzięcia ogółem</t>
  </si>
  <si>
    <t>- wydatki bieżące</t>
  </si>
  <si>
    <t>- wydatki majątkowe</t>
  </si>
  <si>
    <t>1.</t>
  </si>
  <si>
    <t>programy, projekty lub zadania (razem)</t>
  </si>
  <si>
    <t>a</t>
  </si>
  <si>
    <t>programy, projekty lub zadania związane z programami realizowanymi z udziałem środków, o których mowa w art. 5 ust. 1 pkt 2 i 3 (razem)</t>
  </si>
  <si>
    <t>Zakład Gospodarki Komunalnej w Zaniemyślu</t>
  </si>
  <si>
    <t>- wyszczególnienie wydatków na program</t>
  </si>
  <si>
    <r>
      <t xml:space="preserve">Program: </t>
    </r>
    <r>
      <rPr>
        <sz val="11"/>
        <color indexed="8"/>
        <rFont val="Times New Roman"/>
        <family val="1"/>
      </rPr>
      <t>Program Rozwoju Obszarów Wiejskich na lata 2009-2013</t>
    </r>
    <r>
      <rPr>
        <b/>
        <sz val="11"/>
        <color indexed="8"/>
        <rFont val="Times New Roman"/>
        <family val="1"/>
      </rPr>
      <t xml:space="preserve"> Cel: </t>
    </r>
    <r>
      <rPr>
        <sz val="11"/>
        <color indexed="8"/>
        <rFont val="Times New Roman"/>
        <family val="1"/>
      </rPr>
      <t>poprawa jakości życia na obszarach wiejskich oraz zaspokajanie potrzeb społecznych i kulturalnych</t>
    </r>
    <r>
      <rPr>
        <b/>
        <sz val="11"/>
        <color indexed="8"/>
        <rFont val="Times New Roman"/>
        <family val="1"/>
      </rPr>
      <t xml:space="preserve">. Projekt: </t>
    </r>
    <r>
      <rPr>
        <sz val="11"/>
        <color indexed="8"/>
        <rFont val="Times New Roman"/>
        <family val="1"/>
      </rPr>
      <t>Modernizacja i remont budynku świetlicy wiejskiej w Zwoli</t>
    </r>
    <r>
      <rPr>
        <b/>
        <sz val="11"/>
        <color indexed="8"/>
        <rFont val="Times New Roman"/>
        <family val="1"/>
      </rPr>
      <t xml:space="preserve"> WYDATEK MAJĄTKOWY</t>
    </r>
  </si>
  <si>
    <t>Urząd Gminy Zaniemśl</t>
  </si>
  <si>
    <r>
      <t xml:space="preserve">Program: </t>
    </r>
    <r>
      <rPr>
        <sz val="11"/>
        <color indexed="8"/>
        <rFont val="Times New Roman"/>
        <family val="1"/>
      </rPr>
      <t>Program Rozwoju Obszarów Wiejskich na lata 2009-2013</t>
    </r>
    <r>
      <rPr>
        <b/>
        <sz val="11"/>
        <color indexed="8"/>
        <rFont val="Times New Roman"/>
        <family val="1"/>
      </rPr>
      <t xml:space="preserve"> Cel: </t>
    </r>
    <r>
      <rPr>
        <sz val="11"/>
        <color indexed="8"/>
        <rFont val="Times New Roman"/>
        <family val="1"/>
      </rPr>
      <t>podniesienie standardu świadczonych usług kulturalnych poprzez modernizację i zakup wyposażenia</t>
    </r>
    <r>
      <rPr>
        <b/>
        <sz val="11"/>
        <color indexed="8"/>
        <rFont val="Times New Roman"/>
        <family val="1"/>
      </rPr>
      <t xml:space="preserve">. Projekt: </t>
    </r>
    <r>
      <rPr>
        <sz val="11"/>
        <color indexed="8"/>
        <rFont val="Times New Roman"/>
        <family val="1"/>
      </rPr>
      <t xml:space="preserve">Modernizacja i remont budynku Gminnego Ośrodka Kultury i Rekreacji w Zaniemyślu </t>
    </r>
    <r>
      <rPr>
        <b/>
        <sz val="11"/>
        <color indexed="8"/>
        <rFont val="Times New Roman"/>
        <family val="1"/>
      </rPr>
      <t>WYDATEK MAJĄTKOWY</t>
    </r>
  </si>
  <si>
    <t>Gminny Ośrodek Kultury i Rekreacji w Zaniemyślu</t>
  </si>
  <si>
    <t>b</t>
  </si>
  <si>
    <t>programy, projekty lub zadania związane z umowami partnerstwa publiczno-prywatnego (razem)</t>
  </si>
  <si>
    <t>Program 1 ogółem</t>
  </si>
  <si>
    <t>Program 2 ogółem</t>
  </si>
  <si>
    <t>c</t>
  </si>
  <si>
    <t>programy, projekty lub zadania - inne niż wymienione w lit. a i b (razem)</t>
  </si>
  <si>
    <r>
      <t>- wyszczególnienie wydatków na program:</t>
    </r>
    <r>
      <rPr>
        <b/>
        <sz val="11"/>
        <color indexed="8"/>
        <rFont val="Times New Roman"/>
        <family val="1"/>
      </rPr>
      <t xml:space="preserve"> Budowa hali widowiskowo-sportowej w Zaniemyślu WYDATEK MAJĄTKOWY</t>
    </r>
  </si>
  <si>
    <r>
      <t>- wyszczególnienie wydatków na program:</t>
    </r>
    <r>
      <rPr>
        <b/>
        <sz val="11"/>
        <color indexed="8"/>
        <rFont val="Times New Roman"/>
        <family val="1"/>
      </rPr>
      <t xml:space="preserve"> Zagospodarowanie przestrzeni publicznej poprzez budowę sanitariatów z przebieralniami na terenie miejsca do kąpieli nad jeziorem Raczyńskim w Zaniemyślu WYDATEK MAJĄTKOWY</t>
    </r>
  </si>
  <si>
    <r>
      <t>- wyszczególnienie wydatków na program:</t>
    </r>
    <r>
      <rPr>
        <b/>
        <sz val="11"/>
        <color indexed="8"/>
        <rFont val="Times New Roman"/>
        <family val="1"/>
      </rPr>
      <t xml:space="preserve"> Zagospodarowanie przestrzeni publicznej na Wyspie Edwarda w Zaniemyślu WYDATEK MAJĄTKOWY</t>
    </r>
  </si>
  <si>
    <r>
      <t xml:space="preserve">- wyszczególnienie wydatków na program: </t>
    </r>
    <r>
      <rPr>
        <b/>
        <sz val="11"/>
        <color indexed="8"/>
        <rFont val="Times New Roman"/>
        <family val="1"/>
      </rPr>
      <t>Wniesienie wkładu do Zakładu Gospodarki Odpadami Sp. z o.o. w Jarocinie WYDATEK MAJĄTKOWY</t>
    </r>
  </si>
  <si>
    <t>2.</t>
  </si>
  <si>
    <t>umowy, których realizacja w roku budżetowym i latach następnych jest niezbędna dla zapewnienia ciągłości działania jednostki i których płatności przypadają w okresie dłuższym niż rok</t>
  </si>
  <si>
    <t>Umowa 1 ogółem</t>
  </si>
  <si>
    <t>Zespół Ekonomiczno Administracyjny Oświaty w Zaniemyślu</t>
  </si>
  <si>
    <r>
      <t xml:space="preserve">- wyszczególnienie wydatków na: </t>
    </r>
    <r>
      <rPr>
        <b/>
        <sz val="11"/>
        <color indexed="8"/>
        <rFont val="Times New Roman"/>
        <family val="1"/>
      </rPr>
      <t>Szkolenie, Doradztwo i Usługi w zakresie BHP i PPOŻ w zakresie prowadzenia służby bezpieczeństwa i higieny pracy</t>
    </r>
  </si>
  <si>
    <t>3.</t>
  </si>
  <si>
    <t>gwarancje i poręczenia udzielane przez jednostki samorządu terytorialnego (razem)</t>
  </si>
  <si>
    <t>Umowa 2 ogółem</t>
  </si>
  <si>
    <r>
      <t xml:space="preserve">- wyszczególnienie wydatków na program: </t>
    </r>
    <r>
      <rPr>
        <b/>
        <sz val="11"/>
        <color indexed="8"/>
        <rFont val="Times New Roman"/>
        <family val="1"/>
      </rPr>
      <t>Modernizacja i remont budynku świetlicy wiejskiej w Zwoli WYDATEK MAJĄTKOWY</t>
    </r>
  </si>
  <si>
    <r>
      <t>- wyszczególnienie wydatków na program:</t>
    </r>
    <r>
      <rPr>
        <b/>
        <sz val="11"/>
        <color indexed="8"/>
        <rFont val="Times New Roman"/>
        <family val="1"/>
      </rPr>
      <t xml:space="preserve"> Modernizacja i remont budynku Gminnego Ośrodka Kultury i Rekreacji w Zaniemyślu WYDATEK MAJĄTKOWY</t>
    </r>
  </si>
  <si>
    <t>Zmiany w załączniku Nr 3 do Wieloletniej Prognozy Finansowej Gminy Zaniemyśl na lata 2011-2025</t>
  </si>
  <si>
    <t>w  sprawie zmiany Wieloletniej Prognozy Finansowej Gminy Zaniemyśl na lata 2011-2025</t>
  </si>
  <si>
    <t xml:space="preserve">Program - Cel: poprawa jakości życia na obszarach wiejskich oraz zaspokajanie potrzeb społecznych i kulturalnych. Ogółem: </t>
  </si>
  <si>
    <t>Program - Cel: budowa obiektu ogólnie dostępnego dla mieszkańców wykorzystywany do imprez kulturalno-sportowych. Ogółem:</t>
  </si>
  <si>
    <t>Program - Cel: podniesienie standardu świadczonych usług kulturalnych poprzez modernizację i zakup wyposażenia. Ogółem:</t>
  </si>
  <si>
    <t>Program - Cel: poprawa jakości życia mieszkańców oraz wizerunku tego terenu, jak również zwiększenie atrakcyjności miejscowości Zaniemyśl. Ogółem:</t>
  </si>
  <si>
    <t>Program - Cel: poprawa jakości życia mieszkańców, zaspokojenie ich potrzeb oraz wzrost atrakcyjności turystycznej Wyspy Edwarda w Zaniemyślu. Ogółem:</t>
  </si>
  <si>
    <t>Program - Cel: zagospodarowanie i nadzór nad funkcjonoaniem systemu gospodarki odpadami i osadami ściekowymi dla gmin objętych Porozumieniem. Ogółem:</t>
  </si>
  <si>
    <r>
      <t>Program:</t>
    </r>
    <r>
      <rPr>
        <sz val="11"/>
        <color indexed="8"/>
        <rFont val="Times New Roman"/>
        <family val="1"/>
      </rPr>
      <t xml:space="preserve"> Program Rozwoju Obszarów Wiejskich na lata 2009-2013 </t>
    </r>
    <r>
      <rPr>
        <b/>
        <sz val="11"/>
        <color indexed="8"/>
        <rFont val="Times New Roman"/>
        <family val="1"/>
      </rPr>
      <t>Cel</t>
    </r>
    <r>
      <rPr>
        <sz val="11"/>
        <color indexed="8"/>
        <rFont val="Times New Roman"/>
        <family val="1"/>
      </rPr>
      <t xml:space="preserve">:poprawa życia mieszkańców tych miejscowości </t>
    </r>
    <r>
      <rPr>
        <b/>
        <sz val="11"/>
        <color indexed="8"/>
        <rFont val="Times New Roman"/>
        <family val="1"/>
      </rPr>
      <t xml:space="preserve">Projekt: </t>
    </r>
    <r>
      <rPr>
        <sz val="11"/>
        <color indexed="8"/>
        <rFont val="Times New Roman"/>
        <family val="1"/>
      </rPr>
      <t xml:space="preserve">Budowa sieci kanalizacji sanitarnej w aglomeracji Zaniemyśl dla m. Jeziory Wielkie - Jeziory Małe I etap - Doliwiec - Łękno </t>
    </r>
    <r>
      <rPr>
        <b/>
        <sz val="11"/>
        <color indexed="8"/>
        <rFont val="Times New Roman"/>
        <family val="1"/>
      </rPr>
      <t>WYDATKI MAJĄTKOWE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</si>
</sst>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</numFmts>
  <fonts count="39"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3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0" borderId="11" xfId="0" applyFont="1" applyBorder="1" applyAlignment="1">
      <alignment vertical="center"/>
    </xf>
    <xf numFmtId="165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horizontal="left" vertical="center" wrapText="1"/>
    </xf>
    <xf numFmtId="165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5" fontId="3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165" fontId="1" fillId="0" borderId="13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 quotePrefix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 quotePrefix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right" vertical="center" wrapText="1"/>
    </xf>
    <xf numFmtId="165" fontId="1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 quotePrefix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horizontal="right" vertical="center"/>
    </xf>
    <xf numFmtId="0" fontId="1" fillId="0" borderId="12" xfId="0" applyFont="1" applyBorder="1" applyAlignment="1" quotePrefix="1">
      <alignment horizontal="left" vertical="center" wrapText="1"/>
    </xf>
    <xf numFmtId="0" fontId="3" fillId="0" borderId="13" xfId="0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 quotePrefix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65" fontId="3" fillId="0" borderId="15" xfId="0" applyNumberFormat="1" applyFont="1" applyBorder="1" applyAlignment="1">
      <alignment horizontal="right" vertical="center" wrapText="1"/>
    </xf>
    <xf numFmtId="165" fontId="1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 quotePrefix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 quotePrefix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6">
      <selection activeCell="A58" sqref="A1:R58"/>
    </sheetView>
  </sheetViews>
  <sheetFormatPr defaultColWidth="9.140625" defaultRowHeight="12.75"/>
  <cols>
    <col min="1" max="1" width="4.140625" style="1" bestFit="1" customWidth="1"/>
    <col min="2" max="2" width="46.421875" style="2" customWidth="1"/>
    <col min="3" max="3" width="16.57421875" style="2" customWidth="1"/>
    <col min="4" max="4" width="8.140625" style="3" customWidth="1"/>
    <col min="5" max="5" width="8.140625" style="4" customWidth="1"/>
    <col min="6" max="6" width="15.57421875" style="5" customWidth="1"/>
    <col min="7" max="7" width="16.7109375" style="6" customWidth="1"/>
    <col min="8" max="8" width="15.7109375" style="6" customWidth="1"/>
    <col min="9" max="9" width="17.57421875" style="6" customWidth="1"/>
    <col min="10" max="10" width="14.8515625" style="6" customWidth="1"/>
    <col min="11" max="11" width="0.13671875" style="6" hidden="1" customWidth="1"/>
    <col min="12" max="17" width="9.8515625" style="6" hidden="1" customWidth="1"/>
    <col min="18" max="18" width="15.8515625" style="6" customWidth="1"/>
    <col min="19" max="16384" width="9.140625" style="1" customWidth="1"/>
  </cols>
  <sheetData>
    <row r="1" spans="8:10" ht="15">
      <c r="H1" s="7" t="s">
        <v>0</v>
      </c>
      <c r="I1" s="1"/>
      <c r="J1" s="1"/>
    </row>
    <row r="2" spans="8:9" ht="15">
      <c r="H2" s="8" t="s">
        <v>45</v>
      </c>
      <c r="I2" s="1"/>
    </row>
    <row r="3" spans="9:10" ht="15">
      <c r="I3" s="8"/>
      <c r="J3" s="1"/>
    </row>
    <row r="4" spans="1:7" s="9" customFormat="1" ht="28.5" customHeight="1">
      <c r="A4" s="77" t="s">
        <v>44</v>
      </c>
      <c r="B4" s="59"/>
      <c r="C4" s="59"/>
      <c r="D4" s="60"/>
      <c r="E4" s="60"/>
      <c r="F4" s="60"/>
      <c r="G4" s="60"/>
    </row>
    <row r="5" spans="1:18" s="12" customFormat="1" ht="28.5" customHeight="1">
      <c r="A5" s="61" t="s">
        <v>1</v>
      </c>
      <c r="B5" s="62" t="s">
        <v>2</v>
      </c>
      <c r="C5" s="62" t="s">
        <v>3</v>
      </c>
      <c r="D5" s="62" t="s">
        <v>4</v>
      </c>
      <c r="E5" s="62"/>
      <c r="F5" s="63" t="s">
        <v>5</v>
      </c>
      <c r="G5" s="65" t="s">
        <v>6</v>
      </c>
      <c r="H5" s="66"/>
      <c r="I5" s="66"/>
      <c r="J5" s="66"/>
      <c r="K5" s="66"/>
      <c r="L5" s="66"/>
      <c r="M5" s="66"/>
      <c r="N5" s="66"/>
      <c r="O5" s="66"/>
      <c r="P5" s="66"/>
      <c r="Q5" s="67"/>
      <c r="R5" s="63" t="s">
        <v>7</v>
      </c>
    </row>
    <row r="6" spans="1:18" s="14" customFormat="1" ht="15">
      <c r="A6" s="61"/>
      <c r="B6" s="62"/>
      <c r="C6" s="62"/>
      <c r="D6" s="11" t="s">
        <v>8</v>
      </c>
      <c r="E6" s="10" t="s">
        <v>9</v>
      </c>
      <c r="F6" s="64"/>
      <c r="G6" s="13">
        <v>2011</v>
      </c>
      <c r="H6" s="13">
        <f aca="true" t="shared" si="0" ref="H6:P6">G6+1</f>
        <v>2012</v>
      </c>
      <c r="I6" s="13">
        <f t="shared" si="0"/>
        <v>2013</v>
      </c>
      <c r="J6" s="13">
        <f t="shared" si="0"/>
        <v>2014</v>
      </c>
      <c r="K6" s="13">
        <f t="shared" si="0"/>
        <v>2015</v>
      </c>
      <c r="L6" s="13">
        <f t="shared" si="0"/>
        <v>2016</v>
      </c>
      <c r="M6" s="13">
        <f t="shared" si="0"/>
        <v>2017</v>
      </c>
      <c r="N6" s="13">
        <f t="shared" si="0"/>
        <v>2018</v>
      </c>
      <c r="O6" s="13">
        <f t="shared" si="0"/>
        <v>2019</v>
      </c>
      <c r="P6" s="13">
        <f t="shared" si="0"/>
        <v>2020</v>
      </c>
      <c r="Q6" s="13" t="s">
        <v>10</v>
      </c>
      <c r="R6" s="64"/>
    </row>
    <row r="7" spans="1:18" s="17" customFormat="1" ht="14.25">
      <c r="A7" s="15"/>
      <c r="B7" s="68" t="s">
        <v>11</v>
      </c>
      <c r="C7" s="68"/>
      <c r="D7" s="68"/>
      <c r="E7" s="68"/>
      <c r="F7" s="16">
        <f aca="true" t="shared" si="1" ref="F7:R7">F8+F9</f>
        <v>1400000</v>
      </c>
      <c r="G7" s="16">
        <f t="shared" si="1"/>
        <v>151200</v>
      </c>
      <c r="H7" s="16">
        <f t="shared" si="1"/>
        <v>249600</v>
      </c>
      <c r="I7" s="16">
        <f t="shared" si="1"/>
        <v>749600</v>
      </c>
      <c r="J7" s="16">
        <f t="shared" si="1"/>
        <v>249600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0</v>
      </c>
      <c r="R7" s="16">
        <f t="shared" si="1"/>
        <v>1400000</v>
      </c>
    </row>
    <row r="8" spans="1:18" s="21" customFormat="1" ht="15">
      <c r="A8" s="18"/>
      <c r="B8" s="69" t="s">
        <v>12</v>
      </c>
      <c r="C8" s="69"/>
      <c r="D8" s="69"/>
      <c r="E8" s="69"/>
      <c r="F8" s="20">
        <f aca="true" t="shared" si="2" ref="F8:R8">F11+F47+F53</f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</row>
    <row r="9" spans="1:18" s="21" customFormat="1" ht="15">
      <c r="A9" s="18"/>
      <c r="B9" s="69" t="s">
        <v>13</v>
      </c>
      <c r="C9" s="69"/>
      <c r="D9" s="69"/>
      <c r="E9" s="69"/>
      <c r="F9" s="20">
        <f aca="true" t="shared" si="3" ref="F9:R9">F12+F48</f>
        <v>1400000</v>
      </c>
      <c r="G9" s="20">
        <f t="shared" si="3"/>
        <v>151200</v>
      </c>
      <c r="H9" s="20">
        <f t="shared" si="3"/>
        <v>249600</v>
      </c>
      <c r="I9" s="20">
        <f t="shared" si="3"/>
        <v>749600</v>
      </c>
      <c r="J9" s="20">
        <f t="shared" si="3"/>
        <v>249600</v>
      </c>
      <c r="K9" s="20">
        <f t="shared" si="3"/>
        <v>0</v>
      </c>
      <c r="L9" s="20">
        <f t="shared" si="3"/>
        <v>0</v>
      </c>
      <c r="M9" s="20">
        <f t="shared" si="3"/>
        <v>0</v>
      </c>
      <c r="N9" s="20">
        <f t="shared" si="3"/>
        <v>0</v>
      </c>
      <c r="O9" s="20">
        <f t="shared" si="3"/>
        <v>0</v>
      </c>
      <c r="P9" s="20">
        <f t="shared" si="3"/>
        <v>0</v>
      </c>
      <c r="Q9" s="20">
        <f t="shared" si="3"/>
        <v>0</v>
      </c>
      <c r="R9" s="20">
        <f t="shared" si="3"/>
        <v>1400000</v>
      </c>
    </row>
    <row r="10" spans="1:18" s="17" customFormat="1" ht="15" thickBot="1">
      <c r="A10" s="22" t="s">
        <v>14</v>
      </c>
      <c r="B10" s="70" t="s">
        <v>15</v>
      </c>
      <c r="C10" s="70"/>
      <c r="D10" s="70"/>
      <c r="E10" s="70"/>
      <c r="F10" s="23">
        <f aca="true" t="shared" si="4" ref="F10:R10">F11+F12</f>
        <v>1400000</v>
      </c>
      <c r="G10" s="23">
        <f t="shared" si="4"/>
        <v>151200</v>
      </c>
      <c r="H10" s="23">
        <f t="shared" si="4"/>
        <v>249600</v>
      </c>
      <c r="I10" s="23">
        <f t="shared" si="4"/>
        <v>749600</v>
      </c>
      <c r="J10" s="23">
        <f t="shared" si="4"/>
        <v>249600</v>
      </c>
      <c r="K10" s="23">
        <f t="shared" si="4"/>
        <v>0</v>
      </c>
      <c r="L10" s="23">
        <f t="shared" si="4"/>
        <v>0</v>
      </c>
      <c r="M10" s="23">
        <f t="shared" si="4"/>
        <v>0</v>
      </c>
      <c r="N10" s="23">
        <f t="shared" si="4"/>
        <v>0</v>
      </c>
      <c r="O10" s="23">
        <f t="shared" si="4"/>
        <v>0</v>
      </c>
      <c r="P10" s="23">
        <f t="shared" si="4"/>
        <v>0</v>
      </c>
      <c r="Q10" s="23">
        <f t="shared" si="4"/>
        <v>0</v>
      </c>
      <c r="R10" s="23">
        <f t="shared" si="4"/>
        <v>1400000</v>
      </c>
    </row>
    <row r="11" spans="1:18" s="21" customFormat="1" ht="15">
      <c r="A11" s="24"/>
      <c r="B11" s="71" t="s">
        <v>12</v>
      </c>
      <c r="C11" s="71"/>
      <c r="D11" s="71"/>
      <c r="E11" s="71"/>
      <c r="F11" s="25">
        <f aca="true" t="shared" si="5" ref="F11:R11">F14+F23+F31</f>
        <v>0</v>
      </c>
      <c r="G11" s="25">
        <f t="shared" si="5"/>
        <v>0</v>
      </c>
      <c r="H11" s="25">
        <f t="shared" si="5"/>
        <v>0</v>
      </c>
      <c r="I11" s="25">
        <f t="shared" si="5"/>
        <v>0</v>
      </c>
      <c r="J11" s="25">
        <f t="shared" si="5"/>
        <v>0</v>
      </c>
      <c r="K11" s="25">
        <f t="shared" si="5"/>
        <v>0</v>
      </c>
      <c r="L11" s="25">
        <f t="shared" si="5"/>
        <v>0</v>
      </c>
      <c r="M11" s="25">
        <f t="shared" si="5"/>
        <v>0</v>
      </c>
      <c r="N11" s="25">
        <f t="shared" si="5"/>
        <v>0</v>
      </c>
      <c r="O11" s="25">
        <f t="shared" si="5"/>
        <v>0</v>
      </c>
      <c r="P11" s="25">
        <f t="shared" si="5"/>
        <v>0</v>
      </c>
      <c r="Q11" s="25">
        <f t="shared" si="5"/>
        <v>0</v>
      </c>
      <c r="R11" s="25">
        <f t="shared" si="5"/>
        <v>0</v>
      </c>
    </row>
    <row r="12" spans="1:18" s="21" customFormat="1" ht="15">
      <c r="A12" s="18"/>
      <c r="B12" s="69" t="s">
        <v>13</v>
      </c>
      <c r="C12" s="69"/>
      <c r="D12" s="69"/>
      <c r="E12" s="69"/>
      <c r="F12" s="20">
        <f aca="true" t="shared" si="6" ref="F12:R12">F15+F24+F32</f>
        <v>1400000</v>
      </c>
      <c r="G12" s="20">
        <f t="shared" si="6"/>
        <v>151200</v>
      </c>
      <c r="H12" s="20">
        <f t="shared" si="6"/>
        <v>249600</v>
      </c>
      <c r="I12" s="20">
        <f t="shared" si="6"/>
        <v>749600</v>
      </c>
      <c r="J12" s="20">
        <f t="shared" si="6"/>
        <v>249600</v>
      </c>
      <c r="K12" s="20">
        <f t="shared" si="6"/>
        <v>0</v>
      </c>
      <c r="L12" s="20">
        <f t="shared" si="6"/>
        <v>0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20">
        <f t="shared" si="6"/>
        <v>0</v>
      </c>
      <c r="Q12" s="20">
        <f t="shared" si="6"/>
        <v>0</v>
      </c>
      <c r="R12" s="20">
        <f t="shared" si="6"/>
        <v>1400000</v>
      </c>
    </row>
    <row r="13" spans="1:18" s="17" customFormat="1" ht="30" customHeight="1">
      <c r="A13" s="15" t="s">
        <v>16</v>
      </c>
      <c r="B13" s="78" t="s">
        <v>17</v>
      </c>
      <c r="C13" s="68"/>
      <c r="D13" s="68"/>
      <c r="E13" s="68"/>
      <c r="F13" s="16">
        <f aca="true" t="shared" si="7" ref="F13:R13">F14+F15</f>
        <v>670440</v>
      </c>
      <c r="G13" s="16">
        <f t="shared" si="7"/>
        <v>0</v>
      </c>
      <c r="H13" s="16">
        <f t="shared" si="7"/>
        <v>668000</v>
      </c>
      <c r="I13" s="16">
        <f t="shared" si="7"/>
        <v>0</v>
      </c>
      <c r="J13" s="16">
        <f t="shared" si="7"/>
        <v>0</v>
      </c>
      <c r="K13" s="16">
        <f t="shared" si="7"/>
        <v>0</v>
      </c>
      <c r="L13" s="16">
        <f t="shared" si="7"/>
        <v>0</v>
      </c>
      <c r="M13" s="16">
        <f t="shared" si="7"/>
        <v>0</v>
      </c>
      <c r="N13" s="16">
        <f t="shared" si="7"/>
        <v>0</v>
      </c>
      <c r="O13" s="16">
        <f t="shared" si="7"/>
        <v>0</v>
      </c>
      <c r="P13" s="16">
        <f t="shared" si="7"/>
        <v>0</v>
      </c>
      <c r="Q13" s="16">
        <f t="shared" si="7"/>
        <v>0</v>
      </c>
      <c r="R13" s="16">
        <f t="shared" si="7"/>
        <v>668000</v>
      </c>
    </row>
    <row r="14" spans="1:18" s="21" customFormat="1" ht="15">
      <c r="A14" s="18"/>
      <c r="B14" s="69" t="s">
        <v>12</v>
      </c>
      <c r="C14" s="69"/>
      <c r="D14" s="69"/>
      <c r="E14" s="69"/>
      <c r="F14" s="20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s="21" customFormat="1" ht="15">
      <c r="A15" s="18"/>
      <c r="B15" s="69" t="s">
        <v>13</v>
      </c>
      <c r="C15" s="69"/>
      <c r="D15" s="69"/>
      <c r="E15" s="69"/>
      <c r="F15" s="20">
        <f>F17+F19+F21</f>
        <v>670440</v>
      </c>
      <c r="G15" s="20">
        <f aca="true" t="shared" si="8" ref="G15:R15">G17+G19+G21</f>
        <v>0</v>
      </c>
      <c r="H15" s="20">
        <f t="shared" si="8"/>
        <v>668000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0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668000</v>
      </c>
    </row>
    <row r="16" spans="1:18" s="21" customFormat="1" ht="90">
      <c r="A16" s="18"/>
      <c r="B16" s="27" t="s">
        <v>52</v>
      </c>
      <c r="C16" s="72" t="s">
        <v>18</v>
      </c>
      <c r="D16" s="28"/>
      <c r="E16" s="29"/>
      <c r="F16" s="20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s="21" customFormat="1" ht="15" customHeight="1" thickBot="1">
      <c r="A17" s="30"/>
      <c r="B17" s="31" t="s">
        <v>19</v>
      </c>
      <c r="C17" s="73"/>
      <c r="D17" s="32">
        <v>2009</v>
      </c>
      <c r="E17" s="33">
        <v>2012</v>
      </c>
      <c r="F17" s="34">
        <v>0</v>
      </c>
      <c r="G17" s="35"/>
      <c r="H17" s="35">
        <v>0</v>
      </c>
      <c r="I17" s="35"/>
      <c r="J17" s="35"/>
      <c r="K17" s="35"/>
      <c r="L17" s="35"/>
      <c r="M17" s="35"/>
      <c r="N17" s="35"/>
      <c r="O17" s="35"/>
      <c r="P17" s="35"/>
      <c r="Q17" s="35"/>
      <c r="R17" s="35">
        <v>0</v>
      </c>
    </row>
    <row r="18" spans="1:18" s="17" customFormat="1" ht="89.25">
      <c r="A18" s="36"/>
      <c r="B18" s="37" t="s">
        <v>20</v>
      </c>
      <c r="C18" s="74" t="s">
        <v>21</v>
      </c>
      <c r="D18" s="38"/>
      <c r="E18" s="39"/>
      <c r="F18" s="40"/>
      <c r="G18" s="40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8" s="21" customFormat="1" ht="16.5" customHeight="1" thickBot="1">
      <c r="A19" s="30"/>
      <c r="B19" s="42" t="s">
        <v>19</v>
      </c>
      <c r="C19" s="73"/>
      <c r="D19" s="32">
        <v>2010</v>
      </c>
      <c r="E19" s="33">
        <v>2012</v>
      </c>
      <c r="F19" s="34">
        <v>339220</v>
      </c>
      <c r="G19" s="35"/>
      <c r="H19" s="35">
        <v>338000</v>
      </c>
      <c r="I19" s="35"/>
      <c r="J19" s="35"/>
      <c r="K19" s="35"/>
      <c r="L19" s="35"/>
      <c r="M19" s="35"/>
      <c r="N19" s="35"/>
      <c r="O19" s="35"/>
      <c r="P19" s="35"/>
      <c r="Q19" s="35"/>
      <c r="R19" s="35">
        <v>338000</v>
      </c>
    </row>
    <row r="20" spans="1:18" s="17" customFormat="1" ht="104.25">
      <c r="A20" s="36"/>
      <c r="B20" s="37" t="s">
        <v>22</v>
      </c>
      <c r="C20" s="74" t="s">
        <v>23</v>
      </c>
      <c r="D20" s="38"/>
      <c r="E20" s="39"/>
      <c r="F20" s="40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s="21" customFormat="1" ht="15.75" customHeight="1" thickBot="1">
      <c r="A21" s="30"/>
      <c r="B21" s="42" t="s">
        <v>19</v>
      </c>
      <c r="C21" s="73"/>
      <c r="D21" s="32">
        <v>2010</v>
      </c>
      <c r="E21" s="33">
        <v>2012</v>
      </c>
      <c r="F21" s="34">
        <v>331220</v>
      </c>
      <c r="G21" s="35"/>
      <c r="H21" s="35">
        <v>330000</v>
      </c>
      <c r="I21" s="35"/>
      <c r="J21" s="35"/>
      <c r="K21" s="35"/>
      <c r="L21" s="35"/>
      <c r="M21" s="35"/>
      <c r="N21" s="35"/>
      <c r="O21" s="35"/>
      <c r="P21" s="35"/>
      <c r="Q21" s="35"/>
      <c r="R21" s="35">
        <v>330000</v>
      </c>
    </row>
    <row r="22" spans="1:18" s="17" customFormat="1" ht="30" customHeight="1">
      <c r="A22" s="43" t="s">
        <v>24</v>
      </c>
      <c r="B22" s="75" t="s">
        <v>25</v>
      </c>
      <c r="C22" s="75"/>
      <c r="D22" s="75"/>
      <c r="E22" s="75"/>
      <c r="F22" s="44">
        <f aca="true" t="shared" si="9" ref="F22:R22">F23+F24</f>
        <v>0</v>
      </c>
      <c r="G22" s="44">
        <f t="shared" si="9"/>
        <v>0</v>
      </c>
      <c r="H22" s="44">
        <f t="shared" si="9"/>
        <v>0</v>
      </c>
      <c r="I22" s="44">
        <f t="shared" si="9"/>
        <v>0</v>
      </c>
      <c r="J22" s="44">
        <f t="shared" si="9"/>
        <v>0</v>
      </c>
      <c r="K22" s="44">
        <f t="shared" si="9"/>
        <v>0</v>
      </c>
      <c r="L22" s="44">
        <f t="shared" si="9"/>
        <v>0</v>
      </c>
      <c r="M22" s="44">
        <f t="shared" si="9"/>
        <v>0</v>
      </c>
      <c r="N22" s="44">
        <f t="shared" si="9"/>
        <v>0</v>
      </c>
      <c r="O22" s="44">
        <f t="shared" si="9"/>
        <v>0</v>
      </c>
      <c r="P22" s="44">
        <f t="shared" si="9"/>
        <v>0</v>
      </c>
      <c r="Q22" s="44">
        <f t="shared" si="9"/>
        <v>0</v>
      </c>
      <c r="R22" s="44">
        <f t="shared" si="9"/>
        <v>0</v>
      </c>
    </row>
    <row r="23" spans="1:18" s="21" customFormat="1" ht="15">
      <c r="A23" s="18"/>
      <c r="B23" s="69" t="s">
        <v>12</v>
      </c>
      <c r="C23" s="69"/>
      <c r="D23" s="69"/>
      <c r="E23" s="69"/>
      <c r="F23" s="20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21" customFormat="1" ht="15">
      <c r="A24" s="18"/>
      <c r="B24" s="69" t="s">
        <v>13</v>
      </c>
      <c r="C24" s="69"/>
      <c r="D24" s="69"/>
      <c r="E24" s="69"/>
      <c r="F24" s="20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s="21" customFormat="1" ht="15">
      <c r="A25" s="18"/>
      <c r="B25" s="45" t="s">
        <v>26</v>
      </c>
      <c r="C25" s="72"/>
      <c r="D25" s="28"/>
      <c r="E25" s="29"/>
      <c r="F25" s="20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s="21" customFormat="1" ht="15" customHeight="1">
      <c r="A26" s="18"/>
      <c r="B26" s="46" t="s">
        <v>19</v>
      </c>
      <c r="C26" s="72"/>
      <c r="D26" s="28"/>
      <c r="E26" s="29"/>
      <c r="F26" s="20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s="21" customFormat="1" ht="15">
      <c r="A27" s="18"/>
      <c r="B27" s="45" t="s">
        <v>27</v>
      </c>
      <c r="C27" s="72"/>
      <c r="D27" s="28"/>
      <c r="E27" s="29"/>
      <c r="F27" s="20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s="21" customFormat="1" ht="15" customHeight="1">
      <c r="A28" s="18"/>
      <c r="B28" s="46" t="s">
        <v>19</v>
      </c>
      <c r="C28" s="72"/>
      <c r="D28" s="28"/>
      <c r="E28" s="29"/>
      <c r="F28" s="20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s="21" customFormat="1" ht="15" customHeight="1" thickBot="1">
      <c r="A29" s="30"/>
      <c r="B29" s="47" t="s">
        <v>10</v>
      </c>
      <c r="C29" s="32"/>
      <c r="D29" s="32"/>
      <c r="E29" s="33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17" customFormat="1" ht="30" customHeight="1">
      <c r="A30" s="43" t="s">
        <v>28</v>
      </c>
      <c r="B30" s="75" t="s">
        <v>29</v>
      </c>
      <c r="C30" s="75"/>
      <c r="D30" s="75"/>
      <c r="E30" s="75"/>
      <c r="F30" s="44">
        <f aca="true" t="shared" si="10" ref="F30:R30">F31+F32</f>
        <v>729560</v>
      </c>
      <c r="G30" s="44">
        <f t="shared" si="10"/>
        <v>151200</v>
      </c>
      <c r="H30" s="44">
        <f t="shared" si="10"/>
        <v>-418400</v>
      </c>
      <c r="I30" s="44">
        <f t="shared" si="10"/>
        <v>749600</v>
      </c>
      <c r="J30" s="44">
        <f t="shared" si="10"/>
        <v>249600</v>
      </c>
      <c r="K30" s="44">
        <f t="shared" si="10"/>
        <v>0</v>
      </c>
      <c r="L30" s="44">
        <f t="shared" si="10"/>
        <v>0</v>
      </c>
      <c r="M30" s="44">
        <f t="shared" si="10"/>
        <v>0</v>
      </c>
      <c r="N30" s="44">
        <f t="shared" si="10"/>
        <v>0</v>
      </c>
      <c r="O30" s="44">
        <f t="shared" si="10"/>
        <v>0</v>
      </c>
      <c r="P30" s="44">
        <f t="shared" si="10"/>
        <v>0</v>
      </c>
      <c r="Q30" s="44">
        <f t="shared" si="10"/>
        <v>0</v>
      </c>
      <c r="R30" s="44">
        <f t="shared" si="10"/>
        <v>732000</v>
      </c>
    </row>
    <row r="31" spans="1:18" s="21" customFormat="1" ht="15">
      <c r="A31" s="18"/>
      <c r="B31" s="69" t="s">
        <v>12</v>
      </c>
      <c r="C31" s="69"/>
      <c r="D31" s="69"/>
      <c r="E31" s="69"/>
      <c r="F31" s="20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s="21" customFormat="1" ht="15">
      <c r="A32" s="18"/>
      <c r="B32" s="69" t="s">
        <v>13</v>
      </c>
      <c r="C32" s="69"/>
      <c r="D32" s="69"/>
      <c r="E32" s="69"/>
      <c r="F32" s="20">
        <f>F33+F35+F37+F39+F41+F43</f>
        <v>729560</v>
      </c>
      <c r="G32" s="20">
        <f aca="true" t="shared" si="11" ref="G32:R32">G33+G35+G37+G39+G41+G43</f>
        <v>151200</v>
      </c>
      <c r="H32" s="20">
        <f t="shared" si="11"/>
        <v>-418400</v>
      </c>
      <c r="I32" s="20">
        <f t="shared" si="11"/>
        <v>749600</v>
      </c>
      <c r="J32" s="20">
        <f t="shared" si="11"/>
        <v>249600</v>
      </c>
      <c r="K32" s="20">
        <f t="shared" si="11"/>
        <v>0</v>
      </c>
      <c r="L32" s="20">
        <f t="shared" si="11"/>
        <v>0</v>
      </c>
      <c r="M32" s="20">
        <f t="shared" si="11"/>
        <v>0</v>
      </c>
      <c r="N32" s="20">
        <f t="shared" si="11"/>
        <v>0</v>
      </c>
      <c r="O32" s="20">
        <f t="shared" si="11"/>
        <v>0</v>
      </c>
      <c r="P32" s="20">
        <f t="shared" si="11"/>
        <v>0</v>
      </c>
      <c r="Q32" s="20">
        <f t="shared" si="11"/>
        <v>0</v>
      </c>
      <c r="R32" s="20">
        <f t="shared" si="11"/>
        <v>732000</v>
      </c>
    </row>
    <row r="33" spans="1:18" s="17" customFormat="1" ht="42.75">
      <c r="A33" s="15"/>
      <c r="B33" s="27" t="s">
        <v>46</v>
      </c>
      <c r="C33" s="72" t="s">
        <v>21</v>
      </c>
      <c r="D33" s="48"/>
      <c r="E33" s="49"/>
      <c r="F33" s="16">
        <f>F34</f>
        <v>-339220</v>
      </c>
      <c r="G33" s="16"/>
      <c r="H33" s="16">
        <f>H34</f>
        <v>-338000</v>
      </c>
      <c r="I33" s="50"/>
      <c r="J33" s="50"/>
      <c r="K33" s="50"/>
      <c r="L33" s="50"/>
      <c r="M33" s="50"/>
      <c r="N33" s="50"/>
      <c r="O33" s="50"/>
      <c r="P33" s="50"/>
      <c r="Q33" s="50"/>
      <c r="R33" s="50">
        <f>H33</f>
        <v>-338000</v>
      </c>
    </row>
    <row r="34" spans="1:18" s="21" customFormat="1" ht="45.75" customHeight="1">
      <c r="A34" s="18"/>
      <c r="B34" s="19" t="s">
        <v>42</v>
      </c>
      <c r="C34" s="72"/>
      <c r="D34" s="28">
        <v>2010</v>
      </c>
      <c r="E34" s="29">
        <v>2012</v>
      </c>
      <c r="F34" s="20">
        <v>-339220</v>
      </c>
      <c r="G34" s="26"/>
      <c r="H34" s="26">
        <v>-338000</v>
      </c>
      <c r="I34" s="26"/>
      <c r="J34" s="26"/>
      <c r="K34" s="26"/>
      <c r="L34" s="26"/>
      <c r="M34" s="26"/>
      <c r="N34" s="26"/>
      <c r="O34" s="26"/>
      <c r="P34" s="26"/>
      <c r="Q34" s="26"/>
      <c r="R34" s="26">
        <v>-338000</v>
      </c>
    </row>
    <row r="35" spans="1:18" s="17" customFormat="1" ht="42.75">
      <c r="A35" s="15"/>
      <c r="B35" s="27" t="s">
        <v>47</v>
      </c>
      <c r="C35" s="72" t="s">
        <v>21</v>
      </c>
      <c r="D35" s="48"/>
      <c r="E35" s="49"/>
      <c r="F35" s="16">
        <f>F36</f>
        <v>0</v>
      </c>
      <c r="G35" s="16"/>
      <c r="H35" s="16"/>
      <c r="I35" s="16">
        <f>I36</f>
        <v>0</v>
      </c>
      <c r="J35" s="50"/>
      <c r="K35" s="50"/>
      <c r="L35" s="50"/>
      <c r="M35" s="50"/>
      <c r="N35" s="50"/>
      <c r="O35" s="50"/>
      <c r="P35" s="50"/>
      <c r="Q35" s="50"/>
      <c r="R35" s="50">
        <f>I35</f>
        <v>0</v>
      </c>
    </row>
    <row r="36" spans="1:18" s="21" customFormat="1" ht="46.5" customHeight="1">
      <c r="A36" s="18"/>
      <c r="B36" s="46" t="s">
        <v>30</v>
      </c>
      <c r="C36" s="72"/>
      <c r="D36" s="28">
        <v>2005</v>
      </c>
      <c r="E36" s="29">
        <v>2013</v>
      </c>
      <c r="F36" s="20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s="17" customFormat="1" ht="42.75">
      <c r="A37" s="15"/>
      <c r="B37" s="27" t="s">
        <v>48</v>
      </c>
      <c r="C37" s="72" t="s">
        <v>23</v>
      </c>
      <c r="D37" s="48"/>
      <c r="E37" s="49"/>
      <c r="F37" s="16">
        <f>F38</f>
        <v>-331220</v>
      </c>
      <c r="G37" s="16"/>
      <c r="H37" s="16">
        <f>H38</f>
        <v>-330000</v>
      </c>
      <c r="I37" s="50"/>
      <c r="J37" s="50"/>
      <c r="K37" s="50"/>
      <c r="L37" s="50"/>
      <c r="M37" s="50"/>
      <c r="N37" s="50"/>
      <c r="O37" s="50"/>
      <c r="P37" s="50"/>
      <c r="Q37" s="50"/>
      <c r="R37" s="50">
        <f>H37</f>
        <v>-330000</v>
      </c>
    </row>
    <row r="38" spans="1:18" s="21" customFormat="1" ht="60" customHeight="1">
      <c r="A38" s="18"/>
      <c r="B38" s="46" t="s">
        <v>43</v>
      </c>
      <c r="C38" s="72"/>
      <c r="D38" s="28">
        <v>2010</v>
      </c>
      <c r="E38" s="29">
        <v>2012</v>
      </c>
      <c r="F38" s="20">
        <v>-331220</v>
      </c>
      <c r="G38" s="26"/>
      <c r="H38" s="26">
        <v>-330000</v>
      </c>
      <c r="I38" s="26"/>
      <c r="J38" s="26"/>
      <c r="K38" s="26"/>
      <c r="L38" s="26"/>
      <c r="M38" s="26"/>
      <c r="N38" s="26"/>
      <c r="O38" s="26"/>
      <c r="P38" s="26"/>
      <c r="Q38" s="26"/>
      <c r="R38" s="26">
        <v>-330000</v>
      </c>
    </row>
    <row r="39" spans="1:18" s="17" customFormat="1" ht="57">
      <c r="A39" s="15"/>
      <c r="B39" s="27" t="s">
        <v>49</v>
      </c>
      <c r="C39" s="72" t="s">
        <v>21</v>
      </c>
      <c r="D39" s="48"/>
      <c r="E39" s="49"/>
      <c r="F39" s="16">
        <f>F40</f>
        <v>118000</v>
      </c>
      <c r="G39" s="16">
        <f>SUM(G40)</f>
        <v>18000</v>
      </c>
      <c r="H39" s="16"/>
      <c r="I39" s="16">
        <f>I40</f>
        <v>100000</v>
      </c>
      <c r="J39" s="50"/>
      <c r="K39" s="50"/>
      <c r="L39" s="50"/>
      <c r="M39" s="50"/>
      <c r="N39" s="50"/>
      <c r="O39" s="50"/>
      <c r="P39" s="50"/>
      <c r="Q39" s="50"/>
      <c r="R39" s="50">
        <f>I39+G39</f>
        <v>118000</v>
      </c>
    </row>
    <row r="40" spans="1:18" s="21" customFormat="1" ht="75" customHeight="1">
      <c r="A40" s="18"/>
      <c r="B40" s="19" t="s">
        <v>31</v>
      </c>
      <c r="C40" s="72"/>
      <c r="D40" s="28">
        <v>2011</v>
      </c>
      <c r="E40" s="29">
        <v>2013</v>
      </c>
      <c r="F40" s="20">
        <v>118000</v>
      </c>
      <c r="G40" s="26">
        <v>18000</v>
      </c>
      <c r="H40" s="26"/>
      <c r="I40" s="26">
        <v>100000</v>
      </c>
      <c r="J40" s="26"/>
      <c r="K40" s="26"/>
      <c r="L40" s="26"/>
      <c r="M40" s="26"/>
      <c r="N40" s="26"/>
      <c r="O40" s="26"/>
      <c r="P40" s="26"/>
      <c r="Q40" s="26"/>
      <c r="R40" s="26">
        <v>118000</v>
      </c>
    </row>
    <row r="41" spans="1:18" s="17" customFormat="1" ht="57">
      <c r="A41" s="15"/>
      <c r="B41" s="27" t="s">
        <v>50</v>
      </c>
      <c r="C41" s="72" t="s">
        <v>21</v>
      </c>
      <c r="D41" s="48"/>
      <c r="E41" s="49"/>
      <c r="F41" s="16">
        <f>F42</f>
        <v>450000</v>
      </c>
      <c r="G41" s="16">
        <f>G42</f>
        <v>50000</v>
      </c>
      <c r="H41" s="16"/>
      <c r="I41" s="16">
        <f>I42</f>
        <v>400000</v>
      </c>
      <c r="J41" s="50"/>
      <c r="K41" s="50"/>
      <c r="L41" s="50"/>
      <c r="M41" s="50"/>
      <c r="N41" s="50"/>
      <c r="O41" s="50"/>
      <c r="P41" s="50"/>
      <c r="Q41" s="50"/>
      <c r="R41" s="50">
        <f>I41+G41</f>
        <v>450000</v>
      </c>
    </row>
    <row r="42" spans="1:18" s="21" customFormat="1" ht="58.5" customHeight="1">
      <c r="A42" s="18"/>
      <c r="B42" s="19" t="s">
        <v>32</v>
      </c>
      <c r="C42" s="72"/>
      <c r="D42" s="28">
        <v>2011</v>
      </c>
      <c r="E42" s="29">
        <v>2013</v>
      </c>
      <c r="F42" s="20">
        <v>450000</v>
      </c>
      <c r="G42" s="26">
        <v>50000</v>
      </c>
      <c r="H42" s="26"/>
      <c r="I42" s="26">
        <v>400000</v>
      </c>
      <c r="J42" s="26"/>
      <c r="K42" s="26"/>
      <c r="L42" s="26"/>
      <c r="M42" s="26"/>
      <c r="N42" s="26"/>
      <c r="O42" s="26"/>
      <c r="P42" s="26"/>
      <c r="Q42" s="26"/>
      <c r="R42" s="26">
        <v>450000</v>
      </c>
    </row>
    <row r="43" spans="1:18" s="17" customFormat="1" ht="57">
      <c r="A43" s="15"/>
      <c r="B43" s="27" t="s">
        <v>51</v>
      </c>
      <c r="C43" s="72" t="s">
        <v>21</v>
      </c>
      <c r="D43" s="48"/>
      <c r="E43" s="49"/>
      <c r="F43" s="16">
        <f>F44</f>
        <v>832000</v>
      </c>
      <c r="G43" s="16">
        <f>G44</f>
        <v>83200</v>
      </c>
      <c r="H43" s="16">
        <f>H44</f>
        <v>249600</v>
      </c>
      <c r="I43" s="16">
        <f>I44</f>
        <v>249600</v>
      </c>
      <c r="J43" s="16">
        <f>J44</f>
        <v>249600</v>
      </c>
      <c r="K43" s="50"/>
      <c r="L43" s="50"/>
      <c r="M43" s="50"/>
      <c r="N43" s="50"/>
      <c r="O43" s="50"/>
      <c r="P43" s="50"/>
      <c r="Q43" s="50"/>
      <c r="R43" s="50">
        <f>I43+G43+H43+J43</f>
        <v>832000</v>
      </c>
    </row>
    <row r="44" spans="1:18" s="21" customFormat="1" ht="58.5" customHeight="1">
      <c r="A44" s="18"/>
      <c r="B44" s="19" t="s">
        <v>33</v>
      </c>
      <c r="C44" s="72"/>
      <c r="D44" s="28">
        <v>2011</v>
      </c>
      <c r="E44" s="29">
        <v>2014</v>
      </c>
      <c r="F44" s="20">
        <f>SUM(G44:J44)</f>
        <v>832000</v>
      </c>
      <c r="G44" s="26">
        <v>83200</v>
      </c>
      <c r="H44" s="26">
        <v>249600</v>
      </c>
      <c r="I44" s="26">
        <v>249600</v>
      </c>
      <c r="J44" s="26">
        <v>249600</v>
      </c>
      <c r="K44" s="26"/>
      <c r="L44" s="26"/>
      <c r="M44" s="26"/>
      <c r="N44" s="26"/>
      <c r="O44" s="26"/>
      <c r="P44" s="26"/>
      <c r="Q44" s="26"/>
      <c r="R44" s="26">
        <v>832000</v>
      </c>
    </row>
    <row r="45" spans="1:18" s="21" customFormat="1" ht="15" customHeight="1" thickBot="1">
      <c r="A45" s="30"/>
      <c r="B45" s="47" t="s">
        <v>10</v>
      </c>
      <c r="C45" s="32"/>
      <c r="D45" s="32"/>
      <c r="E45" s="33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17" customFormat="1" ht="41.25" customHeight="1" thickBot="1">
      <c r="A46" s="51" t="s">
        <v>34</v>
      </c>
      <c r="B46" s="76" t="s">
        <v>35</v>
      </c>
      <c r="C46" s="76"/>
      <c r="D46" s="76"/>
      <c r="E46" s="76"/>
      <c r="F46" s="52">
        <f aca="true" t="shared" si="12" ref="F46:Q46">F47+F48</f>
        <v>0</v>
      </c>
      <c r="G46" s="52">
        <f t="shared" si="12"/>
        <v>0</v>
      </c>
      <c r="H46" s="52">
        <f t="shared" si="12"/>
        <v>0</v>
      </c>
      <c r="I46" s="52">
        <f t="shared" si="12"/>
        <v>0</v>
      </c>
      <c r="J46" s="52">
        <f t="shared" si="12"/>
        <v>0</v>
      </c>
      <c r="K46" s="52">
        <f t="shared" si="12"/>
        <v>0</v>
      </c>
      <c r="L46" s="52">
        <f t="shared" si="12"/>
        <v>0</v>
      </c>
      <c r="M46" s="52">
        <f t="shared" si="12"/>
        <v>0</v>
      </c>
      <c r="N46" s="52">
        <f t="shared" si="12"/>
        <v>0</v>
      </c>
      <c r="O46" s="52">
        <f t="shared" si="12"/>
        <v>0</v>
      </c>
      <c r="P46" s="52">
        <f t="shared" si="12"/>
        <v>0</v>
      </c>
      <c r="Q46" s="52">
        <f t="shared" si="12"/>
        <v>0</v>
      </c>
      <c r="R46" s="52">
        <v>0</v>
      </c>
    </row>
    <row r="47" spans="1:18" s="21" customFormat="1" ht="15">
      <c r="A47" s="24"/>
      <c r="B47" s="71" t="s">
        <v>12</v>
      </c>
      <c r="C47" s="71"/>
      <c r="D47" s="71"/>
      <c r="E47" s="71"/>
      <c r="F47" s="25">
        <f>F49</f>
        <v>0</v>
      </c>
      <c r="G47" s="25">
        <f>G49</f>
        <v>0</v>
      </c>
      <c r="H47" s="25">
        <f>H49</f>
        <v>0</v>
      </c>
      <c r="I47" s="25">
        <f>I49</f>
        <v>0</v>
      </c>
      <c r="J47" s="25">
        <f>J49</f>
        <v>0</v>
      </c>
      <c r="K47" s="53"/>
      <c r="L47" s="53"/>
      <c r="M47" s="53"/>
      <c r="N47" s="53"/>
      <c r="O47" s="53"/>
      <c r="P47" s="53"/>
      <c r="Q47" s="53"/>
      <c r="R47" s="53"/>
    </row>
    <row r="48" spans="1:18" s="21" customFormat="1" ht="15">
      <c r="A48" s="18"/>
      <c r="B48" s="69" t="s">
        <v>13</v>
      </c>
      <c r="C48" s="69"/>
      <c r="D48" s="69"/>
      <c r="E48" s="69"/>
      <c r="F48" s="20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s="17" customFormat="1" ht="14.25">
      <c r="A49" s="15"/>
      <c r="B49" s="27" t="s">
        <v>36</v>
      </c>
      <c r="C49" s="72" t="s">
        <v>37</v>
      </c>
      <c r="D49" s="48"/>
      <c r="E49" s="49"/>
      <c r="F49" s="16">
        <f>F50</f>
        <v>0</v>
      </c>
      <c r="G49" s="50">
        <f>G50</f>
        <v>0</v>
      </c>
      <c r="H49" s="50">
        <f>H50</f>
        <v>0</v>
      </c>
      <c r="I49" s="50">
        <f>I50</f>
        <v>0</v>
      </c>
      <c r="J49" s="50">
        <f>J50</f>
        <v>0</v>
      </c>
      <c r="K49" s="50"/>
      <c r="L49" s="50"/>
      <c r="M49" s="50"/>
      <c r="N49" s="50"/>
      <c r="O49" s="50"/>
      <c r="P49" s="50"/>
      <c r="Q49" s="50"/>
      <c r="R49" s="50"/>
    </row>
    <row r="50" spans="1:18" s="21" customFormat="1" ht="63" customHeight="1">
      <c r="A50" s="18"/>
      <c r="B50" s="19" t="s">
        <v>38</v>
      </c>
      <c r="C50" s="72"/>
      <c r="D50" s="28">
        <v>2010</v>
      </c>
      <c r="E50" s="29">
        <v>2013</v>
      </c>
      <c r="F50" s="20">
        <v>0</v>
      </c>
      <c r="G50" s="26">
        <v>0</v>
      </c>
      <c r="H50" s="26">
        <v>0</v>
      </c>
      <c r="I50" s="26">
        <v>0</v>
      </c>
      <c r="J50" s="26"/>
      <c r="K50" s="26"/>
      <c r="L50" s="26"/>
      <c r="M50" s="26"/>
      <c r="N50" s="26"/>
      <c r="O50" s="26"/>
      <c r="P50" s="26"/>
      <c r="Q50" s="26"/>
      <c r="R50" s="26">
        <v>0</v>
      </c>
    </row>
    <row r="51" spans="1:18" s="21" customFormat="1" ht="15" customHeight="1" thickBot="1">
      <c r="A51" s="30"/>
      <c r="B51" s="47" t="s">
        <v>10</v>
      </c>
      <c r="C51" s="32"/>
      <c r="D51" s="32"/>
      <c r="E51" s="33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17" customFormat="1" ht="30" customHeight="1" thickBot="1">
      <c r="A52" s="51" t="s">
        <v>39</v>
      </c>
      <c r="B52" s="76" t="s">
        <v>40</v>
      </c>
      <c r="C52" s="76"/>
      <c r="D52" s="76"/>
      <c r="E52" s="76"/>
      <c r="F52" s="52">
        <f>F53</f>
        <v>0</v>
      </c>
      <c r="G52" s="52">
        <f aca="true" t="shared" si="13" ref="G52:R52">G53</f>
        <v>0</v>
      </c>
      <c r="H52" s="52">
        <f t="shared" si="13"/>
        <v>0</v>
      </c>
      <c r="I52" s="52">
        <f t="shared" si="13"/>
        <v>0</v>
      </c>
      <c r="J52" s="52">
        <f t="shared" si="13"/>
        <v>0</v>
      </c>
      <c r="K52" s="52">
        <f t="shared" si="13"/>
        <v>0</v>
      </c>
      <c r="L52" s="52">
        <f t="shared" si="13"/>
        <v>0</v>
      </c>
      <c r="M52" s="52">
        <f t="shared" si="13"/>
        <v>0</v>
      </c>
      <c r="N52" s="52">
        <f t="shared" si="13"/>
        <v>0</v>
      </c>
      <c r="O52" s="52">
        <f t="shared" si="13"/>
        <v>0</v>
      </c>
      <c r="P52" s="52">
        <f t="shared" si="13"/>
        <v>0</v>
      </c>
      <c r="Q52" s="52">
        <f t="shared" si="13"/>
        <v>0</v>
      </c>
      <c r="R52" s="52">
        <f t="shared" si="13"/>
        <v>0</v>
      </c>
    </row>
    <row r="53" spans="1:18" s="21" customFormat="1" ht="15">
      <c r="A53" s="24"/>
      <c r="B53" s="71" t="s">
        <v>12</v>
      </c>
      <c r="C53" s="71"/>
      <c r="D53" s="71"/>
      <c r="E53" s="71"/>
      <c r="F53" s="25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18" s="21" customFormat="1" ht="15">
      <c r="A54" s="18"/>
      <c r="B54" s="45" t="s">
        <v>36</v>
      </c>
      <c r="C54" s="72"/>
      <c r="D54" s="28"/>
      <c r="E54" s="29"/>
      <c r="F54" s="20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21" customFormat="1" ht="15" customHeight="1">
      <c r="A55" s="18"/>
      <c r="B55" s="46" t="s">
        <v>19</v>
      </c>
      <c r="C55" s="72"/>
      <c r="D55" s="28"/>
      <c r="E55" s="29"/>
      <c r="F55" s="20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s="21" customFormat="1" ht="15">
      <c r="A56" s="18"/>
      <c r="B56" s="45" t="s">
        <v>41</v>
      </c>
      <c r="C56" s="72"/>
      <c r="D56" s="28"/>
      <c r="E56" s="29"/>
      <c r="F56" s="20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s="21" customFormat="1" ht="15" customHeight="1">
      <c r="A57" s="18"/>
      <c r="B57" s="46" t="s">
        <v>19</v>
      </c>
      <c r="C57" s="72"/>
      <c r="D57" s="28"/>
      <c r="E57" s="29"/>
      <c r="F57" s="20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s="21" customFormat="1" ht="15" customHeight="1">
      <c r="A58" s="18"/>
      <c r="B58" s="45" t="s">
        <v>10</v>
      </c>
      <c r="C58" s="28"/>
      <c r="D58" s="28"/>
      <c r="E58" s="29"/>
      <c r="F58" s="20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s="21" customFormat="1" ht="15">
      <c r="B59" s="54"/>
      <c r="C59" s="54"/>
      <c r="D59" s="55"/>
      <c r="E59" s="56"/>
      <c r="F59" s="57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2:18" s="21" customFormat="1" ht="15">
      <c r="B60" s="54"/>
      <c r="C60" s="54"/>
      <c r="D60" s="55"/>
      <c r="E60" s="56"/>
      <c r="F60" s="5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</sheetData>
  <sheetProtection/>
  <mergeCells count="42">
    <mergeCell ref="C54:C55"/>
    <mergeCell ref="C56:C57"/>
    <mergeCell ref="C18:C19"/>
    <mergeCell ref="C20:C21"/>
    <mergeCell ref="C39:C40"/>
    <mergeCell ref="C41:C42"/>
    <mergeCell ref="C43:C44"/>
    <mergeCell ref="B48:E48"/>
    <mergeCell ref="C49:C50"/>
    <mergeCell ref="B52:E52"/>
    <mergeCell ref="B32:E32"/>
    <mergeCell ref="C33:C34"/>
    <mergeCell ref="B53:E53"/>
    <mergeCell ref="C35:C36"/>
    <mergeCell ref="C37:C38"/>
    <mergeCell ref="B46:E46"/>
    <mergeCell ref="B47:E47"/>
    <mergeCell ref="B23:E23"/>
    <mergeCell ref="B24:E24"/>
    <mergeCell ref="C25:C26"/>
    <mergeCell ref="C27:C28"/>
    <mergeCell ref="B30:E30"/>
    <mergeCell ref="B31:E31"/>
    <mergeCell ref="B12:E12"/>
    <mergeCell ref="B13:E13"/>
    <mergeCell ref="B14:E14"/>
    <mergeCell ref="B15:E15"/>
    <mergeCell ref="C16:C17"/>
    <mergeCell ref="B22:E22"/>
    <mergeCell ref="R5:R6"/>
    <mergeCell ref="B7:E7"/>
    <mergeCell ref="B8:E8"/>
    <mergeCell ref="B9:E9"/>
    <mergeCell ref="B10:E10"/>
    <mergeCell ref="B11:E11"/>
    <mergeCell ref="A4:G4"/>
    <mergeCell ref="A5:A6"/>
    <mergeCell ref="B5:B6"/>
    <mergeCell ref="C5:C6"/>
    <mergeCell ref="D5:E5"/>
    <mergeCell ref="F5:F6"/>
    <mergeCell ref="G5:Q5"/>
  </mergeCells>
  <printOptions/>
  <pageMargins left="0.57" right="0.34" top="0.25" bottom="0.19" header="0.2" footer="0.16"/>
  <pageSetup horizontalDpi="600" verticalDpi="600" orientation="landscape" paperSize="9" scale="76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2011-06-17T13:33:05Z</cp:lastPrinted>
  <dcterms:created xsi:type="dcterms:W3CDTF">2011-06-17T11:35:27Z</dcterms:created>
  <dcterms:modified xsi:type="dcterms:W3CDTF">2011-06-24T10:31:33Z</dcterms:modified>
  <cp:category/>
  <cp:version/>
  <cp:contentType/>
  <cp:contentStatus/>
</cp:coreProperties>
</file>