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120" windowHeight="11565" activeTab="0"/>
  </bookViews>
  <sheets>
    <sheet name="17.02.2012r." sheetId="1" r:id="rId1"/>
  </sheets>
  <externalReferences>
    <externalReference r:id="rId4"/>
    <externalReference r:id="rId5"/>
    <externalReference r:id="rId6"/>
  </externalReferences>
  <definedNames>
    <definedName name="_xlnm.Print_Titles" localSheetId="0">'17.02.2012r.'!$9:$11</definedName>
  </definedNames>
  <calcPr fullCalcOnLoad="1"/>
</workbook>
</file>

<file path=xl/sharedStrings.xml><?xml version="1.0" encoding="utf-8"?>
<sst xmlns="http://schemas.openxmlformats.org/spreadsheetml/2006/main" count="233" uniqueCount="170">
  <si>
    <t xml:space="preserve">Załącznik nr 1 do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</si>
  <si>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</si>
  <si>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</si>
  <si>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</si>
  <si>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</si>
  <si>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</si>
  <si>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</si>
  <si>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</si>
  <si>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</si>
  <si>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</si>
  <si>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</si>
  <si>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</si>
  <si>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</si>
  <si>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</si>
  <si>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</si>
  <si>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</si>
  <si>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</si>
  <si>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</si>
  <si>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</si>
  <si>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</si>
  <si>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</si>
  <si>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</si>
  <si>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Dotacje celowe w ramach programów finansowanych z udziałem środków europejskich oraz środków, o których mowa w art. 5 ust. 1 pkt 3 oraz ust. 3 pkt 5 i 6 ustawy, lub płatności w ramach budżetu środków europejskich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</si>
  <si>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</si>
  <si>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</si>
  <si>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</si>
  <si>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</si>
  <si>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</si>
  <si>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</si>
  <si>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</si>
  <si>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</si>
  <si>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</si>
  <si>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</si>
  <si>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</si>
  <si>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</si>
  <si>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O920</t>
  </si>
  <si>
    <t xml:space="preserve">Pozostałe  odsetki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</si>
  <si>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</si>
  <si>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</si>
  <si>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</si>
  <si>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</si>
  <si>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</si>
  <si>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</si>
  <si>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</si>
  <si>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</si>
  <si>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</si>
  <si>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</si>
  <si>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</si>
  <si>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</si>
  <si>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</si>
  <si>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</si>
  <si>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</si>
  <si>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</si>
  <si>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</si>
  <si>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</si>
  <si>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</si>
  <si>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</si>
  <si>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</si>
  <si>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</si>
  <si>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</si>
  <si>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</si>
  <si>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</si>
  <si>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</si>
  <si>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</si>
  <si>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</si>
  <si>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</si>
  <si>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</si>
  <si>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</si>
  <si>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</si>
  <si>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</si>
  <si>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</si>
  <si>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</si>
  <si>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</si>
  <si>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</si>
  <si>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</si>
  <si>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</si>
  <si>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</si>
  <si>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</si>
  <si>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</si>
  <si>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</si>
  <si>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</si>
  <si>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</si>
  <si>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</si>
  <si>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</si>
  <si>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</si>
  <si>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</si>
  <si>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</si>
  <si>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</si>
  <si>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</si>
  <si>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</si>
  <si>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</si>
  <si>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</si>
  <si>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</si>
  <si>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</si>
  <si>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</si>
  <si>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</si>
  <si>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</si>
  <si>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</si>
  <si>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</si>
  <si>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</si>
  <si>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</si>
  <si>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</si>
  <si>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</si>
  <si>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</si>
  <si>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</si>
  <si>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</si>
  <si>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</si>
  <si>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</si>
  <si>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</si>
  <si>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</si>
  <si>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</si>
  <si>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</si>
  <si>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</si>
  <si>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</si>
  <si>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</si>
  <si>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</si>
  <si>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</si>
  <si>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</si>
  <si>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</si>
  <si>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</si>
  <si>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</si>
  <si>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</si>
  <si>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</si>
  <si>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</si>
  <si>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</si>
  <si>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</si>
  <si>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</si>
  <si>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</si>
  <si>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</si>
  <si>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</si>
  <si>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</si>
  <si>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</si>
  <si>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</si>
  <si>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</si>
  <si>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</si>
  <si>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</si>
  <si>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</si>
  <si>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</si>
  <si>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</si>
  <si>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</si>
  <si>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</si>
  <si>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</si>
  <si>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</si>
  <si>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</si>
  <si>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</si>
  <si>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</si>
  <si>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</si>
  <si>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</si>
  <si>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i wydatki związane z gromadzeniem środków z opłat i kar za korzystanie ze środowiska</t>
  </si>
  <si>
    <t>Wpływy i wydatki związane z gromadzeniem środków z opłat  produktowych</t>
  </si>
  <si>
    <t>O400</t>
  </si>
  <si>
    <t xml:space="preserve">Wpływy z opłaty produktowej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</si>
  <si>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</si>
  <si>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</si>
  <si>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</si>
  <si>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 xml:space="preserve">Dochody  budżetu  gminy  na  2012 rok </t>
  </si>
  <si>
    <t>Oddziały przedszkolne</t>
  </si>
  <si>
    <t>Przedszkola</t>
  </si>
  <si>
    <t>Zespół Ekonomiczno-administracyjny Szkół</t>
  </si>
  <si>
    <t xml:space="preserve">Utrzymanie  zieleni  w  miastach  i gminach </t>
  </si>
  <si>
    <t>Wpływy z róznych opłat</t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</si>
  <si>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</si>
  <si>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</si>
  <si>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</si>
  <si>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t>w sprawie zmian w budżecie Gminy Zaniemyśl na rok 2012</t>
  </si>
  <si>
    <t>z dnia 17.02.2012r.</t>
  </si>
  <si>
    <t>zarządzenia Nr 87 Wójta Gminy Zaniemyśl</t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</si>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</sst>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4" xfId="0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0" borderId="15" xfId="0" applyFont="1" applyBorder="1" applyAlignment="1" quotePrefix="1">
      <alignment horizontal="left" wrapText="1"/>
    </xf>
    <xf numFmtId="44" fontId="2" fillId="0" borderId="0" xfId="58" applyFont="1" applyFill="1" applyBorder="1" applyAlignment="1" applyProtection="1">
      <alignment/>
      <protection/>
    </xf>
    <xf numFmtId="9" fontId="2" fillId="0" borderId="0" xfId="0" applyNumberFormat="1" applyFont="1" applyAlignment="1">
      <alignment/>
    </xf>
    <xf numFmtId="0" fontId="6" fillId="36" borderId="17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8" fillId="38" borderId="22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8" fillId="38" borderId="22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38" borderId="17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38" borderId="17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2" fillId="35" borderId="26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7" fillId="38" borderId="15" xfId="0" applyFont="1" applyFill="1" applyBorder="1" applyAlignment="1">
      <alignment/>
    </xf>
    <xf numFmtId="0" fontId="11" fillId="38" borderId="17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/>
    </xf>
    <xf numFmtId="0" fontId="7" fillId="38" borderId="17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2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7" fillId="38" borderId="35" xfId="0" applyFont="1" applyFill="1" applyBorder="1" applyAlignment="1">
      <alignment/>
    </xf>
    <xf numFmtId="0" fontId="7" fillId="0" borderId="15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7" fillId="0" borderId="30" xfId="0" applyFont="1" applyBorder="1" applyAlignment="1" quotePrefix="1">
      <alignment horizontal="left"/>
    </xf>
    <xf numFmtId="0" fontId="7" fillId="0" borderId="26" xfId="0" applyFont="1" applyBorder="1" applyAlignment="1">
      <alignment horizontal="center"/>
    </xf>
    <xf numFmtId="0" fontId="14" fillId="0" borderId="15" xfId="0" applyFont="1" applyBorder="1" applyAlignment="1" quotePrefix="1">
      <alignment horizontal="left"/>
    </xf>
    <xf numFmtId="0" fontId="14" fillId="0" borderId="30" xfId="0" applyFont="1" applyBorder="1" applyAlignment="1" quotePrefix="1">
      <alignment horizontal="left"/>
    </xf>
    <xf numFmtId="0" fontId="7" fillId="0" borderId="30" xfId="0" applyFont="1" applyBorder="1" applyAlignment="1" quotePrefix="1">
      <alignment horizontal="left" wrapText="1"/>
    </xf>
    <xf numFmtId="0" fontId="7" fillId="0" borderId="35" xfId="0" applyFont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8" fillId="39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8" fillId="39" borderId="15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0" fontId="2" fillId="35" borderId="15" xfId="0" applyFont="1" applyFill="1" applyBorder="1" applyAlignment="1" quotePrefix="1">
      <alignment horizontal="left"/>
    </xf>
    <xf numFmtId="0" fontId="2" fillId="35" borderId="31" xfId="0" applyFont="1" applyFill="1" applyBorder="1" applyAlignment="1">
      <alignment horizontal="center"/>
    </xf>
    <xf numFmtId="0" fontId="7" fillId="35" borderId="30" xfId="0" applyFont="1" applyFill="1" applyBorder="1" applyAlignment="1" quotePrefix="1">
      <alignment horizontal="left" wrapText="1"/>
    </xf>
    <xf numFmtId="0" fontId="2" fillId="35" borderId="16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1" fontId="3" fillId="35" borderId="37" xfId="0" applyNumberFormat="1" applyFont="1" applyFill="1" applyBorder="1" applyAlignment="1">
      <alignment horizontal="center"/>
    </xf>
    <xf numFmtId="0" fontId="7" fillId="35" borderId="38" xfId="0" applyFont="1" applyFill="1" applyBorder="1" applyAlignment="1">
      <alignment/>
    </xf>
    <xf numFmtId="0" fontId="7" fillId="0" borderId="39" xfId="0" applyFont="1" applyBorder="1" applyAlignment="1">
      <alignment wrapText="1"/>
    </xf>
    <xf numFmtId="0" fontId="3" fillId="0" borderId="40" xfId="0" applyFont="1" applyBorder="1" applyAlignment="1" quotePrefix="1">
      <alignment horizontal="left" wrapText="1"/>
    </xf>
    <xf numFmtId="0" fontId="2" fillId="39" borderId="0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2" fillId="39" borderId="0" xfId="0" applyFont="1" applyFill="1" applyBorder="1" applyAlignment="1">
      <alignment horizontal="left"/>
    </xf>
    <xf numFmtId="0" fontId="7" fillId="39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2" fillId="39" borderId="0" xfId="0" applyFont="1" applyFill="1" applyBorder="1" applyAlignment="1" quotePrefix="1">
      <alignment horizontal="left" wrapText="1"/>
    </xf>
    <xf numFmtId="0" fontId="7" fillId="41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39" borderId="0" xfId="0" applyFont="1" applyFill="1" applyBorder="1" applyAlignment="1" quotePrefix="1">
      <alignment horizontal="left"/>
    </xf>
    <xf numFmtId="0" fontId="8" fillId="41" borderId="0" xfId="0" applyFont="1" applyFill="1" applyBorder="1" applyAlignment="1">
      <alignment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 quotePrefix="1">
      <alignment horizontal="left" wrapText="1"/>
    </xf>
    <xf numFmtId="0" fontId="7" fillId="40" borderId="0" xfId="0" applyFont="1" applyFill="1" applyBorder="1" applyAlignment="1">
      <alignment horizontal="justify" wrapText="1"/>
    </xf>
    <xf numFmtId="0" fontId="6" fillId="40" borderId="0" xfId="0" applyFont="1" applyFill="1" applyBorder="1" applyAlignment="1">
      <alignment/>
    </xf>
    <xf numFmtId="0" fontId="2" fillId="39" borderId="0" xfId="0" applyFont="1" applyFill="1" applyBorder="1" applyAlignment="1">
      <alignment horizontal="left" wrapText="1"/>
    </xf>
    <xf numFmtId="0" fontId="7" fillId="39" borderId="0" xfId="0" applyFont="1" applyFill="1" applyBorder="1" applyAlignment="1">
      <alignment wrapText="1"/>
    </xf>
    <xf numFmtId="0" fontId="3" fillId="39" borderId="0" xfId="0" applyFont="1" applyFill="1" applyBorder="1" applyAlignment="1">
      <alignment wrapText="1"/>
    </xf>
    <xf numFmtId="9" fontId="2" fillId="39" borderId="0" xfId="0" applyNumberFormat="1" applyFont="1" applyFill="1" applyBorder="1" applyAlignment="1">
      <alignment/>
    </xf>
    <xf numFmtId="0" fontId="3" fillId="0" borderId="41" xfId="0" applyFont="1" applyBorder="1" applyAlignment="1" quotePrefix="1">
      <alignment horizontal="left" wrapText="1"/>
    </xf>
    <xf numFmtId="0" fontId="7" fillId="0" borderId="15" xfId="0" applyFont="1" applyBorder="1" applyAlignment="1">
      <alignment wrapText="1"/>
    </xf>
    <xf numFmtId="4" fontId="2" fillId="36" borderId="21" xfId="0" applyNumberFormat="1" applyFont="1" applyFill="1" applyBorder="1" applyAlignment="1">
      <alignment/>
    </xf>
    <xf numFmtId="4" fontId="6" fillId="37" borderId="10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6" fillId="41" borderId="10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4" fontId="7" fillId="41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%202012\AAAadochody-2012%20za&#322;.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17.10.2011r\zmiany%20bud&#380;etu%202011\12.09.2011r\za&#322;.%201%20-%20dochody%20-%2012.09.2011r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l%20%20nr%201%20-%20dochody%2028%2011%202011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"/>
      <sheetName val="07.10.2011"/>
    </sheetNames>
    <sheetDataSet>
      <sheetData sheetId="0">
        <row r="11">
          <cell r="E11">
            <v>5</v>
          </cell>
          <cell r="F11">
            <v>6</v>
          </cell>
          <cell r="G11">
            <v>7</v>
          </cell>
        </row>
        <row r="12">
          <cell r="E12">
            <v>986630</v>
          </cell>
          <cell r="F12">
            <v>294632</v>
          </cell>
          <cell r="G12">
            <v>0</v>
          </cell>
        </row>
        <row r="13">
          <cell r="E13">
            <v>679498</v>
          </cell>
          <cell r="F13">
            <v>120000</v>
          </cell>
          <cell r="G13">
            <v>0</v>
          </cell>
        </row>
        <row r="15">
          <cell r="E15">
            <v>559498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174632</v>
          </cell>
          <cell r="F23">
            <v>174632</v>
          </cell>
          <cell r="G23">
            <v>0</v>
          </cell>
        </row>
        <row r="26">
          <cell r="E26">
            <v>3015.31</v>
          </cell>
          <cell r="F26">
            <v>3015.31</v>
          </cell>
          <cell r="G26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0">
          <cell r="E30">
            <v>1000</v>
          </cell>
          <cell r="F30">
            <v>1000</v>
          </cell>
          <cell r="G30">
            <v>0</v>
          </cell>
        </row>
        <row r="31">
          <cell r="E31">
            <v>15.31</v>
          </cell>
          <cell r="F31">
            <v>15.31</v>
          </cell>
          <cell r="G31">
            <v>0</v>
          </cell>
        </row>
        <row r="33">
          <cell r="E33">
            <v>85600.63</v>
          </cell>
          <cell r="F33">
            <v>0</v>
          </cell>
          <cell r="G33">
            <v>0</v>
          </cell>
        </row>
        <row r="34">
          <cell r="E34">
            <v>85600.63</v>
          </cell>
          <cell r="F34">
            <v>0</v>
          </cell>
          <cell r="G34">
            <v>0</v>
          </cell>
        </row>
        <row r="37">
          <cell r="E37">
            <v>373345.47</v>
          </cell>
          <cell r="F37">
            <v>62367.93</v>
          </cell>
          <cell r="G37">
            <v>500</v>
          </cell>
        </row>
        <row r="39">
          <cell r="E39">
            <v>11090.43</v>
          </cell>
          <cell r="F39">
            <v>11090.43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300000</v>
          </cell>
          <cell r="F46">
            <v>0</v>
          </cell>
          <cell r="G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309662.35</v>
          </cell>
          <cell r="F56">
            <v>19044.72</v>
          </cell>
          <cell r="G56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3">
          <cell r="E63">
            <v>290617.63</v>
          </cell>
          <cell r="F63">
            <v>0</v>
          </cell>
          <cell r="G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</row>
        <row r="65">
          <cell r="E65">
            <v>24046</v>
          </cell>
          <cell r="F65">
            <v>24046</v>
          </cell>
          <cell r="G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</row>
        <row r="68">
          <cell r="E68">
            <v>24046</v>
          </cell>
          <cell r="F68">
            <v>24046</v>
          </cell>
          <cell r="G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</row>
        <row r="70">
          <cell r="E70">
            <v>7000</v>
          </cell>
          <cell r="F70">
            <v>7000</v>
          </cell>
          <cell r="G70">
            <v>0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E76">
            <v>1030</v>
          </cell>
          <cell r="F76">
            <v>1030</v>
          </cell>
          <cell r="G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</row>
        <row r="79">
          <cell r="E79">
            <v>1030</v>
          </cell>
          <cell r="F79">
            <v>1030</v>
          </cell>
          <cell r="G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1">
          <cell r="E81">
            <v>0</v>
          </cell>
          <cell r="F81">
            <v>0</v>
          </cell>
          <cell r="G81">
            <v>5401</v>
          </cell>
        </row>
        <row r="82">
          <cell r="E82">
            <v>0</v>
          </cell>
          <cell r="F82">
            <v>0</v>
          </cell>
          <cell r="G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84">
          <cell r="E84">
            <v>0</v>
          </cell>
          <cell r="F84">
            <v>0</v>
          </cell>
          <cell r="G84">
            <v>5401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</row>
        <row r="89">
          <cell r="E89">
            <v>4060</v>
          </cell>
          <cell r="F89">
            <v>4060</v>
          </cell>
          <cell r="G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</row>
        <row r="92">
          <cell r="E92">
            <v>173137.68</v>
          </cell>
          <cell r="F92">
            <v>0</v>
          </cell>
          <cell r="G92">
            <v>0</v>
          </cell>
        </row>
        <row r="94">
          <cell r="E94">
            <v>0</v>
          </cell>
          <cell r="F94">
            <v>0</v>
          </cell>
          <cell r="G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</row>
        <row r="98">
          <cell r="E98">
            <v>10500</v>
          </cell>
          <cell r="F98">
            <v>10500</v>
          </cell>
          <cell r="G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10000</v>
          </cell>
          <cell r="F100">
            <v>10000</v>
          </cell>
          <cell r="G100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</row>
        <row r="105">
          <cell r="E105">
            <v>1368059</v>
          </cell>
          <cell r="F105">
            <v>1368059</v>
          </cell>
          <cell r="G105">
            <v>0</v>
          </cell>
        </row>
        <row r="106">
          <cell r="E106">
            <v>1193826</v>
          </cell>
          <cell r="F106">
            <v>1193826</v>
          </cell>
          <cell r="G106">
            <v>0</v>
          </cell>
        </row>
        <row r="108">
          <cell r="E108">
            <v>39298</v>
          </cell>
          <cell r="F108">
            <v>39298</v>
          </cell>
          <cell r="G108">
            <v>0</v>
          </cell>
        </row>
        <row r="109">
          <cell r="E109">
            <v>5011</v>
          </cell>
          <cell r="F109">
            <v>5011</v>
          </cell>
          <cell r="G109">
            <v>0</v>
          </cell>
        </row>
        <row r="111">
          <cell r="E111">
            <v>2000</v>
          </cell>
          <cell r="F111">
            <v>2000</v>
          </cell>
          <cell r="G111">
            <v>0</v>
          </cell>
        </row>
        <row r="112">
          <cell r="E112">
            <v>1006</v>
          </cell>
          <cell r="F112">
            <v>1006</v>
          </cell>
          <cell r="G112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7">
          <cell r="E117">
            <v>1741664.53</v>
          </cell>
          <cell r="F117">
            <v>1741664.53</v>
          </cell>
          <cell r="G117">
            <v>0</v>
          </cell>
        </row>
        <row r="118">
          <cell r="E118">
            <v>1117742</v>
          </cell>
          <cell r="F118">
            <v>1117742</v>
          </cell>
          <cell r="G118">
            <v>0</v>
          </cell>
        </row>
        <row r="120">
          <cell r="E120">
            <v>4521</v>
          </cell>
          <cell r="F120">
            <v>4521</v>
          </cell>
          <cell r="G120">
            <v>0</v>
          </cell>
        </row>
        <row r="121">
          <cell r="E121">
            <v>53055.53</v>
          </cell>
          <cell r="F121">
            <v>53055.53</v>
          </cell>
          <cell r="G121">
            <v>0</v>
          </cell>
        </row>
        <row r="123">
          <cell r="E123">
            <v>3650</v>
          </cell>
          <cell r="F123">
            <v>3650</v>
          </cell>
          <cell r="G123">
            <v>0</v>
          </cell>
        </row>
        <row r="124">
          <cell r="E124">
            <v>90000</v>
          </cell>
          <cell r="F124">
            <v>90000</v>
          </cell>
          <cell r="G124">
            <v>0</v>
          </cell>
        </row>
        <row r="126">
          <cell r="E126">
            <v>10000</v>
          </cell>
          <cell r="F126">
            <v>10000</v>
          </cell>
          <cell r="G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</row>
        <row r="130">
          <cell r="E130">
            <v>16000</v>
          </cell>
          <cell r="F130">
            <v>16000</v>
          </cell>
          <cell r="G130">
            <v>0</v>
          </cell>
        </row>
        <row r="131">
          <cell r="E131">
            <v>420000</v>
          </cell>
          <cell r="F131">
            <v>420000</v>
          </cell>
          <cell r="G131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  <row r="138">
          <cell r="E138">
            <v>42000</v>
          </cell>
          <cell r="F138">
            <v>42000</v>
          </cell>
          <cell r="G138">
            <v>0</v>
          </cell>
        </row>
        <row r="141">
          <cell r="E141">
            <v>3000</v>
          </cell>
          <cell r="F141">
            <v>3000</v>
          </cell>
          <cell r="G141">
            <v>0</v>
          </cell>
        </row>
        <row r="144">
          <cell r="E144">
            <v>4833971</v>
          </cell>
          <cell r="F144">
            <v>4833971</v>
          </cell>
          <cell r="G144">
            <v>104579</v>
          </cell>
        </row>
        <row r="146">
          <cell r="E146">
            <v>0</v>
          </cell>
          <cell r="F146">
            <v>0</v>
          </cell>
          <cell r="G146">
            <v>0</v>
          </cell>
        </row>
        <row r="148">
          <cell r="E148">
            <v>651312</v>
          </cell>
          <cell r="F148">
            <v>651312</v>
          </cell>
          <cell r="G148">
            <v>0</v>
          </cell>
        </row>
        <row r="150">
          <cell r="E150">
            <v>40000</v>
          </cell>
          <cell r="F150">
            <v>40000</v>
          </cell>
          <cell r="G150">
            <v>15000</v>
          </cell>
        </row>
        <row r="152">
          <cell r="E152">
            <v>0</v>
          </cell>
          <cell r="F152">
            <v>0</v>
          </cell>
          <cell r="G152">
            <v>0</v>
          </cell>
        </row>
        <row r="154">
          <cell r="E154">
            <v>16160</v>
          </cell>
          <cell r="F154">
            <v>16160</v>
          </cell>
          <cell r="G154">
            <v>0</v>
          </cell>
        </row>
        <row r="156">
          <cell r="E156">
            <v>358168</v>
          </cell>
          <cell r="F156">
            <v>358168</v>
          </cell>
          <cell r="G156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</row>
        <row r="160">
          <cell r="E160">
            <v>21148</v>
          </cell>
          <cell r="F160">
            <v>21148</v>
          </cell>
          <cell r="G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</row>
        <row r="163">
          <cell r="E163">
            <v>7200</v>
          </cell>
          <cell r="F163">
            <v>7200</v>
          </cell>
          <cell r="G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</row>
        <row r="165">
          <cell r="E165">
            <v>865</v>
          </cell>
          <cell r="F165">
            <v>865</v>
          </cell>
          <cell r="G165">
            <v>0</v>
          </cell>
        </row>
        <row r="166">
          <cell r="E166">
            <v>780</v>
          </cell>
          <cell r="F166">
            <v>780</v>
          </cell>
          <cell r="G166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</row>
        <row r="169">
          <cell r="E169">
            <v>328955</v>
          </cell>
          <cell r="F169">
            <v>328955</v>
          </cell>
          <cell r="G169">
            <v>0</v>
          </cell>
        </row>
        <row r="170">
          <cell r="E170">
            <v>328955</v>
          </cell>
          <cell r="F170">
            <v>328955</v>
          </cell>
          <cell r="G170">
            <v>0</v>
          </cell>
        </row>
        <row r="172">
          <cell r="E172">
            <v>1750814</v>
          </cell>
          <cell r="F172">
            <v>1750814</v>
          </cell>
          <cell r="G172">
            <v>0</v>
          </cell>
        </row>
        <row r="174">
          <cell r="E174">
            <v>1601179</v>
          </cell>
          <cell r="F174">
            <v>1601179</v>
          </cell>
          <cell r="G174">
            <v>0</v>
          </cell>
        </row>
        <row r="177">
          <cell r="E177">
            <v>5000</v>
          </cell>
          <cell r="F177">
            <v>5000</v>
          </cell>
          <cell r="G177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</row>
        <row r="180">
          <cell r="E180">
            <v>1591179</v>
          </cell>
          <cell r="F180">
            <v>1591179</v>
          </cell>
          <cell r="G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</row>
        <row r="183">
          <cell r="E183">
            <v>3008</v>
          </cell>
          <cell r="F183">
            <v>3008</v>
          </cell>
          <cell r="G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</row>
        <row r="186">
          <cell r="E186">
            <v>1124</v>
          </cell>
          <cell r="F186">
            <v>1124</v>
          </cell>
          <cell r="G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</row>
        <row r="190">
          <cell r="E190">
            <v>28063</v>
          </cell>
          <cell r="F190">
            <v>28063</v>
          </cell>
          <cell r="G190">
            <v>0</v>
          </cell>
        </row>
        <row r="192">
          <cell r="E192">
            <v>28063</v>
          </cell>
          <cell r="F192">
            <v>28063</v>
          </cell>
          <cell r="G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</row>
        <row r="194">
          <cell r="E194">
            <v>19186</v>
          </cell>
          <cell r="F194">
            <v>19186</v>
          </cell>
          <cell r="G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</row>
        <row r="196">
          <cell r="E196">
            <v>19186</v>
          </cell>
          <cell r="F196">
            <v>19186</v>
          </cell>
          <cell r="G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"/>
      <sheetName val="07.10.2011"/>
    </sheetNames>
    <sheetDataSet>
      <sheetData sheetId="0">
        <row r="188">
          <cell r="M188">
            <v>0</v>
          </cell>
        </row>
        <row r="190">
          <cell r="M19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0.2011r."/>
      <sheetName val="28.11.2011r."/>
    </sheetNames>
    <sheetDataSet>
      <sheetData sheetId="1">
        <row r="193">
          <cell r="M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4"/>
  <sheetViews>
    <sheetView tabSelected="1" zoomScalePageLayoutView="0" workbookViewId="0" topLeftCell="A250">
      <selection activeCell="A251" sqref="A251:J278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166</v>
      </c>
    </row>
    <row r="3" ht="15">
      <c r="L3" s="3" t="s">
        <v>165</v>
      </c>
    </row>
    <row r="4" ht="15">
      <c r="L4" s="5" t="s">
        <v>164</v>
      </c>
    </row>
    <row r="5" ht="15">
      <c r="Q5" s="6"/>
    </row>
    <row r="6" ht="18.75">
      <c r="F6" s="7" t="s">
        <v>155</v>
      </c>
    </row>
    <row r="8" spans="5:14" ht="15">
      <c r="E8" s="8"/>
      <c r="N8" s="9" t="s">
        <v>1</v>
      </c>
    </row>
    <row r="9" spans="1:14" ht="15.75">
      <c r="A9" s="210" t="s">
        <v>2</v>
      </c>
      <c r="B9" s="210" t="s">
        <v>3</v>
      </c>
      <c r="C9" s="211" t="s">
        <v>4</v>
      </c>
      <c r="D9" s="212" t="s">
        <v>5</v>
      </c>
      <c r="E9" s="213" t="s">
        <v>6</v>
      </c>
      <c r="F9" s="213"/>
      <c r="G9" s="213"/>
      <c r="H9" s="213"/>
      <c r="I9" s="213"/>
      <c r="J9" s="213"/>
      <c r="K9" s="213"/>
      <c r="L9" s="213"/>
      <c r="M9" s="213"/>
      <c r="N9" s="213"/>
    </row>
    <row r="10" spans="1:14" ht="12.75">
      <c r="A10" s="210"/>
      <c r="B10" s="210"/>
      <c r="C10" s="210"/>
      <c r="D10" s="210"/>
      <c r="E10" s="214" t="s">
        <v>7</v>
      </c>
      <c r="F10" s="210" t="s">
        <v>8</v>
      </c>
      <c r="G10" s="210"/>
      <c r="H10" s="210"/>
      <c r="I10" s="210"/>
      <c r="J10" s="210"/>
      <c r="K10" s="210"/>
      <c r="L10" s="210"/>
      <c r="M10" s="210"/>
      <c r="N10" s="215" t="s">
        <v>9</v>
      </c>
    </row>
    <row r="11" spans="1:14" ht="48">
      <c r="A11" s="210"/>
      <c r="B11" s="210"/>
      <c r="C11" s="210"/>
      <c r="D11" s="210"/>
      <c r="E11" s="214"/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215"/>
    </row>
    <row r="12" spans="1:14" s="4" customFormat="1" ht="12.75">
      <c r="A12" s="11">
        <v>1</v>
      </c>
      <c r="B12" s="11">
        <v>2</v>
      </c>
      <c r="C12" s="11">
        <v>3</v>
      </c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3">
        <v>9</v>
      </c>
      <c r="J12" s="14">
        <v>10</v>
      </c>
      <c r="K12" s="12">
        <v>11</v>
      </c>
      <c r="L12" s="12">
        <v>12</v>
      </c>
      <c r="M12" s="13">
        <v>13</v>
      </c>
      <c r="N12" s="14">
        <v>14</v>
      </c>
    </row>
    <row r="13" spans="1:14" s="4" customFormat="1" ht="15" thickBot="1">
      <c r="A13" s="42" t="s">
        <v>18</v>
      </c>
      <c r="B13" s="43"/>
      <c r="C13" s="43"/>
      <c r="D13" s="44" t="s">
        <v>19</v>
      </c>
      <c r="E13" s="15">
        <f>'[1]Arkusz1'!E11</f>
        <v>892741</v>
      </c>
      <c r="F13" s="15">
        <f>'[1]Arkusz1'!F11</f>
        <v>0</v>
      </c>
      <c r="G13" s="15">
        <f>G14+G21</f>
        <v>0</v>
      </c>
      <c r="H13" s="15">
        <f>H14+H21</f>
        <v>0</v>
      </c>
      <c r="I13" s="15">
        <f>F13+G13-H13</f>
        <v>0</v>
      </c>
      <c r="J13" s="15">
        <f>'[1]Arkusz1'!G11</f>
        <v>892741</v>
      </c>
      <c r="K13" s="15">
        <f>K14+K18+K21</f>
        <v>0</v>
      </c>
      <c r="L13" s="15">
        <f>L14+L18+L21</f>
        <v>0</v>
      </c>
      <c r="M13" s="15">
        <f aca="true" t="shared" si="0" ref="M13:M72">J13+K13-L13</f>
        <v>892741</v>
      </c>
      <c r="N13" s="15">
        <f aca="true" t="shared" si="1" ref="N13:N72">I13+M13</f>
        <v>892741</v>
      </c>
    </row>
    <row r="14" spans="1:14" s="4" customFormat="1" ht="14.25" thickBot="1" thickTop="1">
      <c r="A14" s="45"/>
      <c r="B14" s="45" t="s">
        <v>20</v>
      </c>
      <c r="C14" s="45"/>
      <c r="D14" s="46" t="s">
        <v>21</v>
      </c>
      <c r="E14" s="15">
        <f>'[1]Arkusz1'!E12</f>
        <v>892741</v>
      </c>
      <c r="F14" s="15">
        <f>'[1]Arkusz1'!F12</f>
        <v>0</v>
      </c>
      <c r="G14" s="18"/>
      <c r="H14" s="18"/>
      <c r="I14" s="15">
        <f aca="true" t="shared" si="2" ref="I14:I77">F14+G14-H14</f>
        <v>0</v>
      </c>
      <c r="J14" s="15">
        <f>'[1]Arkusz1'!G12</f>
        <v>892741</v>
      </c>
      <c r="K14" s="18"/>
      <c r="L14" s="18"/>
      <c r="M14" s="15">
        <f t="shared" si="0"/>
        <v>892741</v>
      </c>
      <c r="N14" s="15">
        <f t="shared" si="1"/>
        <v>892741</v>
      </c>
    </row>
    <row r="15" spans="1:14" s="4" customFormat="1" ht="38.25">
      <c r="A15" s="47"/>
      <c r="B15" s="47"/>
      <c r="C15" s="20">
        <v>6208</v>
      </c>
      <c r="D15" s="48" t="s">
        <v>22</v>
      </c>
      <c r="E15" s="15">
        <f>'[1]Arkusz1'!E13</f>
        <v>892741</v>
      </c>
      <c r="F15" s="15">
        <f>'[1]Arkusz1'!F13</f>
        <v>0</v>
      </c>
      <c r="G15" s="19"/>
      <c r="H15" s="18"/>
      <c r="I15" s="15">
        <f t="shared" si="2"/>
        <v>0</v>
      </c>
      <c r="J15" s="15">
        <f>'[1]Arkusz1'!G13</f>
        <v>892741</v>
      </c>
      <c r="K15" s="18"/>
      <c r="L15" s="18"/>
      <c r="M15" s="15">
        <f t="shared" si="0"/>
        <v>892741</v>
      </c>
      <c r="N15" s="15">
        <f t="shared" si="1"/>
        <v>892741</v>
      </c>
    </row>
    <row r="16" spans="1:14" s="4" customFormat="1" ht="12.75">
      <c r="A16" s="49"/>
      <c r="B16" s="49"/>
      <c r="C16" s="49"/>
      <c r="D16" s="49"/>
      <c r="E16" s="15"/>
      <c r="F16" s="15"/>
      <c r="G16" s="19"/>
      <c r="H16" s="19"/>
      <c r="I16" s="15"/>
      <c r="J16" s="15"/>
      <c r="K16" s="19"/>
      <c r="L16" s="19"/>
      <c r="M16" s="15"/>
      <c r="N16" s="15"/>
    </row>
    <row r="17" spans="1:14" s="4" customFormat="1" ht="16.5" thickBot="1">
      <c r="A17" s="50" t="s">
        <v>27</v>
      </c>
      <c r="B17" s="51"/>
      <c r="C17" s="52"/>
      <c r="D17" s="53" t="s">
        <v>28</v>
      </c>
      <c r="E17" s="15">
        <f>'[1]Arkusz1'!E15</f>
        <v>2000</v>
      </c>
      <c r="F17" s="15">
        <f>'[1]Arkusz1'!F15</f>
        <v>2000</v>
      </c>
      <c r="G17" s="172"/>
      <c r="H17" s="172"/>
      <c r="I17" s="15">
        <f t="shared" si="2"/>
        <v>2000</v>
      </c>
      <c r="J17" s="173">
        <f>'[1]Arkusz1'!G15</f>
        <v>0</v>
      </c>
      <c r="K17" s="172"/>
      <c r="L17" s="172"/>
      <c r="M17" s="15">
        <f t="shared" si="0"/>
        <v>0</v>
      </c>
      <c r="N17" s="15">
        <f t="shared" si="1"/>
        <v>2000</v>
      </c>
    </row>
    <row r="18" spans="1:14" s="22" customFormat="1" ht="15.75" thickBot="1" thickTop="1">
      <c r="A18" s="54"/>
      <c r="B18" s="55" t="s">
        <v>29</v>
      </c>
      <c r="C18" s="56"/>
      <c r="D18" s="57" t="s">
        <v>30</v>
      </c>
      <c r="E18" s="15">
        <f>'[1]Arkusz1'!E16</f>
        <v>2000</v>
      </c>
      <c r="F18" s="15">
        <f>'[1]Arkusz1'!F16</f>
        <v>2000</v>
      </c>
      <c r="G18" s="21"/>
      <c r="H18" s="21"/>
      <c r="I18" s="15">
        <f t="shared" si="2"/>
        <v>2000</v>
      </c>
      <c r="J18" s="15">
        <f>'[1]Arkusz1'!G16</f>
        <v>0</v>
      </c>
      <c r="K18" s="21"/>
      <c r="L18" s="21"/>
      <c r="M18" s="15">
        <f t="shared" si="0"/>
        <v>0</v>
      </c>
      <c r="N18" s="15">
        <f t="shared" si="1"/>
        <v>2000</v>
      </c>
    </row>
    <row r="19" spans="1:14" s="4" customFormat="1" ht="15">
      <c r="A19" s="27"/>
      <c r="B19" s="58"/>
      <c r="C19" s="59"/>
      <c r="D19" s="60" t="s">
        <v>31</v>
      </c>
      <c r="E19" s="15"/>
      <c r="F19" s="15"/>
      <c r="G19" s="26"/>
      <c r="H19" s="26"/>
      <c r="I19" s="15"/>
      <c r="J19" s="15"/>
      <c r="K19" s="26"/>
      <c r="L19" s="26"/>
      <c r="M19" s="15"/>
      <c r="N19" s="15"/>
    </row>
    <row r="20" spans="1:14" s="4" customFormat="1" ht="15">
      <c r="A20" s="23"/>
      <c r="B20" s="61"/>
      <c r="C20" s="62"/>
      <c r="D20" s="63" t="s">
        <v>32</v>
      </c>
      <c r="E20" s="15"/>
      <c r="F20" s="15"/>
      <c r="G20" s="26"/>
      <c r="H20" s="26"/>
      <c r="I20" s="15"/>
      <c r="J20" s="15"/>
      <c r="K20" s="26"/>
      <c r="L20" s="26"/>
      <c r="M20" s="15"/>
      <c r="N20" s="15"/>
    </row>
    <row r="21" spans="1:14" ht="15">
      <c r="A21" s="23"/>
      <c r="B21" s="61"/>
      <c r="C21" s="62" t="s">
        <v>33</v>
      </c>
      <c r="D21" s="63" t="s">
        <v>34</v>
      </c>
      <c r="E21" s="15">
        <f>'[1]Arkusz1'!E19</f>
        <v>2000</v>
      </c>
      <c r="F21" s="15">
        <f>'[1]Arkusz1'!F19</f>
        <v>2000</v>
      </c>
      <c r="G21" s="28"/>
      <c r="H21" s="28"/>
      <c r="I21" s="15">
        <f t="shared" si="2"/>
        <v>2000</v>
      </c>
      <c r="J21" s="15">
        <f>'[1]Arkusz1'!G19</f>
        <v>0</v>
      </c>
      <c r="K21" s="28"/>
      <c r="L21" s="28"/>
      <c r="M21" s="15">
        <f t="shared" si="0"/>
        <v>0</v>
      </c>
      <c r="N21" s="15">
        <f t="shared" si="1"/>
        <v>2000</v>
      </c>
    </row>
    <row r="22" spans="1:14" s="4" customFormat="1" ht="15">
      <c r="A22" s="23"/>
      <c r="B22" s="61"/>
      <c r="C22" s="59"/>
      <c r="D22" s="60"/>
      <c r="E22" s="15"/>
      <c r="F22" s="15"/>
      <c r="G22" s="31"/>
      <c r="H22" s="31"/>
      <c r="I22" s="15"/>
      <c r="J22" s="15"/>
      <c r="K22" s="31"/>
      <c r="L22" s="31"/>
      <c r="M22" s="15"/>
      <c r="N22" s="15"/>
    </row>
    <row r="23" spans="1:14" s="4" customFormat="1" ht="16.5" thickBot="1">
      <c r="A23" s="64">
        <v>700</v>
      </c>
      <c r="B23" s="65"/>
      <c r="C23" s="66"/>
      <c r="D23" s="67" t="s">
        <v>37</v>
      </c>
      <c r="E23" s="15">
        <f>'[1]Arkusz1'!E21</f>
        <v>416209</v>
      </c>
      <c r="F23" s="15">
        <f>'[1]Arkusz1'!F21</f>
        <v>105941.45999999999</v>
      </c>
      <c r="G23" s="174"/>
      <c r="H23" s="174"/>
      <c r="I23" s="15">
        <f t="shared" si="2"/>
        <v>105941.45999999999</v>
      </c>
      <c r="J23" s="173">
        <f>'[1]Arkusz1'!G21</f>
        <v>310267.54</v>
      </c>
      <c r="K23" s="174"/>
      <c r="L23" s="174"/>
      <c r="M23" s="15">
        <f t="shared" si="0"/>
        <v>310267.54</v>
      </c>
      <c r="N23" s="15">
        <f t="shared" si="1"/>
        <v>416209</v>
      </c>
    </row>
    <row r="24" spans="1:14" s="4" customFormat="1" ht="15.75" thickBot="1" thickTop="1">
      <c r="A24" s="54"/>
      <c r="B24" s="55">
        <v>70005</v>
      </c>
      <c r="C24" s="56"/>
      <c r="D24" s="57" t="s">
        <v>38</v>
      </c>
      <c r="E24" s="15">
        <f>'[1]Arkusz1'!E22</f>
        <v>416209</v>
      </c>
      <c r="F24" s="15">
        <f>'[1]Arkusz1'!F22</f>
        <v>105941.45999999999</v>
      </c>
      <c r="G24" s="31"/>
      <c r="H24" s="31"/>
      <c r="I24" s="15">
        <f t="shared" si="2"/>
        <v>105941.45999999999</v>
      </c>
      <c r="J24" s="15">
        <f>'[1]Arkusz1'!G22</f>
        <v>310267.54</v>
      </c>
      <c r="K24" s="31"/>
      <c r="L24" s="31"/>
      <c r="M24" s="15">
        <f t="shared" si="0"/>
        <v>310267.54</v>
      </c>
      <c r="N24" s="15">
        <f t="shared" si="1"/>
        <v>416209</v>
      </c>
    </row>
    <row r="25" spans="1:14" s="4" customFormat="1" ht="15">
      <c r="A25" s="27"/>
      <c r="B25" s="58"/>
      <c r="C25" s="62" t="s">
        <v>39</v>
      </c>
      <c r="D25" s="63" t="s">
        <v>40</v>
      </c>
      <c r="E25" s="15">
        <f>'[1]Arkusz1'!E23</f>
        <v>47370</v>
      </c>
      <c r="F25" s="15">
        <f>'[1]Arkusz1'!F23</f>
        <v>47370</v>
      </c>
      <c r="G25" s="12"/>
      <c r="H25" s="12"/>
      <c r="I25" s="15">
        <f t="shared" si="2"/>
        <v>47370</v>
      </c>
      <c r="J25" s="15">
        <f>'[1]Arkusz1'!G23</f>
        <v>0</v>
      </c>
      <c r="K25" s="12"/>
      <c r="L25" s="12"/>
      <c r="M25" s="15">
        <f t="shared" si="0"/>
        <v>0</v>
      </c>
      <c r="N25" s="15">
        <f t="shared" si="1"/>
        <v>47370</v>
      </c>
    </row>
    <row r="26" spans="1:14" ht="14.25">
      <c r="A26" s="23"/>
      <c r="B26" s="68"/>
      <c r="C26" s="69"/>
      <c r="D26" s="60" t="s">
        <v>31</v>
      </c>
      <c r="E26" s="15"/>
      <c r="F26" s="15"/>
      <c r="G26" s="175"/>
      <c r="H26" s="175"/>
      <c r="I26" s="15"/>
      <c r="J26" s="15"/>
      <c r="K26" s="175"/>
      <c r="L26" s="175"/>
      <c r="M26" s="15"/>
      <c r="N26" s="15"/>
    </row>
    <row r="27" spans="1:14" ht="14.25">
      <c r="A27" s="23"/>
      <c r="B27" s="68"/>
      <c r="C27" s="69"/>
      <c r="D27" s="63" t="s">
        <v>32</v>
      </c>
      <c r="E27" s="15"/>
      <c r="F27" s="15"/>
      <c r="G27" s="18"/>
      <c r="H27" s="18"/>
      <c r="I27" s="15"/>
      <c r="J27" s="15"/>
      <c r="K27" s="176"/>
      <c r="L27" s="176"/>
      <c r="M27" s="15"/>
      <c r="N27" s="15"/>
    </row>
    <row r="28" spans="1:14" ht="15">
      <c r="A28" s="23"/>
      <c r="B28" s="70"/>
      <c r="C28" s="71" t="s">
        <v>33</v>
      </c>
      <c r="D28" s="63" t="s">
        <v>34</v>
      </c>
      <c r="E28" s="15">
        <f>'[1]Arkusz1'!E26</f>
        <v>57571.46</v>
      </c>
      <c r="F28" s="15">
        <f>'[1]Arkusz1'!F26</f>
        <v>57571.46</v>
      </c>
      <c r="G28" s="19"/>
      <c r="H28" s="19"/>
      <c r="I28" s="15">
        <f t="shared" si="2"/>
        <v>57571.46</v>
      </c>
      <c r="J28" s="15">
        <f>'[1]Arkusz1'!G26</f>
        <v>0</v>
      </c>
      <c r="K28" s="177"/>
      <c r="L28" s="177"/>
      <c r="M28" s="15">
        <f t="shared" si="0"/>
        <v>0</v>
      </c>
      <c r="N28" s="15">
        <f t="shared" si="1"/>
        <v>57571.46</v>
      </c>
    </row>
    <row r="29" spans="1:26" ht="15">
      <c r="A29" s="23"/>
      <c r="B29" s="70"/>
      <c r="C29" s="69"/>
      <c r="D29" s="72" t="s">
        <v>41</v>
      </c>
      <c r="E29" s="15"/>
      <c r="F29" s="15"/>
      <c r="G29" s="19"/>
      <c r="H29" s="19"/>
      <c r="I29" s="15"/>
      <c r="J29" s="15"/>
      <c r="K29" s="177"/>
      <c r="L29" s="177"/>
      <c r="M29" s="15"/>
      <c r="N29" s="15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14" ht="14.25">
      <c r="A30" s="23"/>
      <c r="B30" s="68"/>
      <c r="C30" s="71" t="s">
        <v>42</v>
      </c>
      <c r="D30" s="72" t="s">
        <v>43</v>
      </c>
      <c r="E30" s="15">
        <f>'[1]Arkusz1'!E28</f>
        <v>10267.54</v>
      </c>
      <c r="F30" s="15">
        <f>'[1]Arkusz1'!F28</f>
        <v>0</v>
      </c>
      <c r="G30" s="19"/>
      <c r="H30" s="19"/>
      <c r="I30" s="15">
        <f t="shared" si="2"/>
        <v>0</v>
      </c>
      <c r="J30" s="15">
        <f>'[1]Arkusz1'!G28</f>
        <v>10267.54</v>
      </c>
      <c r="K30" s="177"/>
      <c r="L30" s="177"/>
      <c r="M30" s="15">
        <f t="shared" si="0"/>
        <v>10267.54</v>
      </c>
      <c r="N30" s="15">
        <f t="shared" si="1"/>
        <v>10267.54</v>
      </c>
    </row>
    <row r="31" spans="1:14" ht="15">
      <c r="A31" s="23"/>
      <c r="B31" s="70"/>
      <c r="C31" s="71"/>
      <c r="D31" s="72" t="s">
        <v>44</v>
      </c>
      <c r="E31" s="15"/>
      <c r="F31" s="15"/>
      <c r="G31" s="19"/>
      <c r="H31" s="19"/>
      <c r="I31" s="15"/>
      <c r="J31" s="15"/>
      <c r="K31" s="177"/>
      <c r="L31" s="177"/>
      <c r="M31" s="15"/>
      <c r="N31" s="15"/>
    </row>
    <row r="32" spans="1:14" ht="15">
      <c r="A32" s="23"/>
      <c r="B32" s="70"/>
      <c r="C32" s="71" t="s">
        <v>45</v>
      </c>
      <c r="D32" s="72" t="s">
        <v>46</v>
      </c>
      <c r="E32" s="15">
        <f>'[1]Arkusz1'!E30</f>
        <v>300000</v>
      </c>
      <c r="F32" s="15">
        <f>'[1]Arkusz1'!F30</f>
        <v>0</v>
      </c>
      <c r="G32" s="19"/>
      <c r="H32" s="19"/>
      <c r="I32" s="15">
        <f t="shared" si="2"/>
        <v>0</v>
      </c>
      <c r="J32" s="15">
        <f>'[1]Arkusz1'!G30</f>
        <v>300000</v>
      </c>
      <c r="K32" s="177"/>
      <c r="L32" s="177"/>
      <c r="M32" s="15">
        <f t="shared" si="0"/>
        <v>300000</v>
      </c>
      <c r="N32" s="15">
        <f t="shared" si="1"/>
        <v>300000</v>
      </c>
    </row>
    <row r="33" spans="1:14" ht="15">
      <c r="A33" s="23"/>
      <c r="B33" s="70"/>
      <c r="C33" s="71" t="s">
        <v>35</v>
      </c>
      <c r="D33" s="72" t="s">
        <v>36</v>
      </c>
      <c r="E33" s="15">
        <f>'[1]Arkusz1'!E31</f>
        <v>1000</v>
      </c>
      <c r="F33" s="15">
        <f>'[1]Arkusz1'!F31</f>
        <v>1000</v>
      </c>
      <c r="G33" s="18"/>
      <c r="H33" s="18"/>
      <c r="I33" s="15">
        <f t="shared" si="2"/>
        <v>1000</v>
      </c>
      <c r="J33" s="15">
        <f>'[1]Arkusz1'!G31</f>
        <v>0</v>
      </c>
      <c r="K33" s="176"/>
      <c r="L33" s="176"/>
      <c r="M33" s="15">
        <f t="shared" si="0"/>
        <v>0</v>
      </c>
      <c r="N33" s="15">
        <f t="shared" si="1"/>
        <v>1000</v>
      </c>
    </row>
    <row r="34" spans="1:14" ht="14.25">
      <c r="A34" s="23"/>
      <c r="B34" s="68"/>
      <c r="C34" s="71"/>
      <c r="D34" s="72"/>
      <c r="E34" s="15"/>
      <c r="F34" s="15"/>
      <c r="G34" s="175"/>
      <c r="H34" s="175"/>
      <c r="I34" s="15"/>
      <c r="J34" s="15"/>
      <c r="K34" s="175"/>
      <c r="L34" s="175"/>
      <c r="M34" s="15"/>
      <c r="N34" s="15"/>
    </row>
    <row r="35" spans="1:14" ht="16.5" thickBot="1">
      <c r="A35" s="64">
        <v>750</v>
      </c>
      <c r="B35" s="65"/>
      <c r="C35" s="66"/>
      <c r="D35" s="67" t="s">
        <v>47</v>
      </c>
      <c r="E35" s="15">
        <f>'[1]Arkusz1'!E33</f>
        <v>73754.72</v>
      </c>
      <c r="F35" s="15">
        <f>'[1]Arkusz1'!F33</f>
        <v>73754.72</v>
      </c>
      <c r="G35" s="181"/>
      <c r="H35" s="181"/>
      <c r="I35" s="15">
        <f t="shared" si="2"/>
        <v>73754.72</v>
      </c>
      <c r="J35" s="173">
        <f>'[1]Arkusz1'!G33</f>
        <v>0</v>
      </c>
      <c r="K35" s="181"/>
      <c r="L35" s="181"/>
      <c r="M35" s="15">
        <f t="shared" si="0"/>
        <v>0</v>
      </c>
      <c r="N35" s="15">
        <f t="shared" si="1"/>
        <v>73754.72</v>
      </c>
    </row>
    <row r="36" spans="1:14" ht="15.75" thickBot="1" thickTop="1">
      <c r="A36" s="54"/>
      <c r="B36" s="55">
        <v>75011</v>
      </c>
      <c r="C36" s="73"/>
      <c r="D36" s="74" t="s">
        <v>48</v>
      </c>
      <c r="E36" s="15">
        <f>'[1]Arkusz1'!E34</f>
        <v>54800</v>
      </c>
      <c r="F36" s="15">
        <f>'[1]Arkusz1'!F34</f>
        <v>54800</v>
      </c>
      <c r="G36" s="19"/>
      <c r="H36" s="19"/>
      <c r="I36" s="15">
        <f t="shared" si="2"/>
        <v>54800</v>
      </c>
      <c r="J36" s="15">
        <f>'[1]Arkusz1'!G34</f>
        <v>0</v>
      </c>
      <c r="K36" s="177"/>
      <c r="L36" s="177"/>
      <c r="M36" s="15">
        <f t="shared" si="0"/>
        <v>0</v>
      </c>
      <c r="N36" s="15">
        <f t="shared" si="1"/>
        <v>54800</v>
      </c>
    </row>
    <row r="37" spans="1:14" ht="12.75" customHeight="1">
      <c r="A37" s="27"/>
      <c r="B37" s="58"/>
      <c r="C37" s="59"/>
      <c r="D37" s="60" t="s">
        <v>24</v>
      </c>
      <c r="E37" s="15"/>
      <c r="F37" s="15"/>
      <c r="G37" s="19"/>
      <c r="H37" s="19"/>
      <c r="I37" s="15"/>
      <c r="J37" s="15"/>
      <c r="K37" s="177"/>
      <c r="L37" s="177"/>
      <c r="M37" s="15"/>
      <c r="N37" s="15"/>
    </row>
    <row r="38" spans="1:52" ht="15">
      <c r="A38" s="23"/>
      <c r="B38" s="61"/>
      <c r="C38" s="62"/>
      <c r="D38" s="63" t="s">
        <v>25</v>
      </c>
      <c r="E38" s="15"/>
      <c r="F38" s="15"/>
      <c r="G38" s="175"/>
      <c r="H38" s="175"/>
      <c r="I38" s="15"/>
      <c r="J38" s="15"/>
      <c r="K38" s="175"/>
      <c r="L38" s="175"/>
      <c r="M38" s="15"/>
      <c r="N38" s="15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6"/>
      <c r="AY38" s="36"/>
      <c r="AZ38" s="36"/>
    </row>
    <row r="39" spans="1:14" ht="15">
      <c r="A39" s="23"/>
      <c r="B39" s="61"/>
      <c r="C39" s="59">
        <v>2010</v>
      </c>
      <c r="D39" s="63" t="s">
        <v>26</v>
      </c>
      <c r="E39" s="15">
        <f>'[1]Arkusz1'!E37</f>
        <v>54800</v>
      </c>
      <c r="F39" s="15">
        <f>'[1]Arkusz1'!F37</f>
        <v>54800</v>
      </c>
      <c r="G39" s="176"/>
      <c r="H39" s="176"/>
      <c r="I39" s="15">
        <f t="shared" si="2"/>
        <v>54800</v>
      </c>
      <c r="J39" s="15">
        <f>'[1]Arkusz1'!G37</f>
        <v>0</v>
      </c>
      <c r="K39" s="176"/>
      <c r="L39" s="176"/>
      <c r="M39" s="15">
        <f t="shared" si="0"/>
        <v>0</v>
      </c>
      <c r="N39" s="15">
        <f t="shared" si="1"/>
        <v>54800</v>
      </c>
    </row>
    <row r="40" spans="1:14" ht="15">
      <c r="A40" s="23"/>
      <c r="B40" s="75"/>
      <c r="C40" s="76"/>
      <c r="D40" s="77"/>
      <c r="E40" s="15"/>
      <c r="F40" s="15"/>
      <c r="G40" s="19"/>
      <c r="H40" s="19"/>
      <c r="I40" s="15"/>
      <c r="J40" s="15"/>
      <c r="K40" s="177"/>
      <c r="L40" s="177"/>
      <c r="M40" s="15"/>
      <c r="N40" s="15"/>
    </row>
    <row r="41" spans="1:14" ht="15" thickBot="1">
      <c r="A41" s="78"/>
      <c r="B41" s="79">
        <v>75023</v>
      </c>
      <c r="C41" s="80"/>
      <c r="D41" s="81" t="s">
        <v>49</v>
      </c>
      <c r="E41" s="15">
        <f>'[1]Arkusz1'!E39</f>
        <v>18954.72</v>
      </c>
      <c r="F41" s="15">
        <f>'[1]Arkusz1'!F39</f>
        <v>18954.72</v>
      </c>
      <c r="G41" s="19"/>
      <c r="H41" s="19"/>
      <c r="I41" s="15">
        <f t="shared" si="2"/>
        <v>18954.72</v>
      </c>
      <c r="J41" s="15">
        <f>'[1]Arkusz1'!G39</f>
        <v>0</v>
      </c>
      <c r="K41" s="177"/>
      <c r="L41" s="177"/>
      <c r="M41" s="15">
        <f t="shared" si="0"/>
        <v>0</v>
      </c>
      <c r="N41" s="15">
        <f t="shared" si="1"/>
        <v>18954.72</v>
      </c>
    </row>
    <row r="42" spans="1:14" ht="15">
      <c r="A42" s="27"/>
      <c r="B42" s="58"/>
      <c r="C42" s="82" t="s">
        <v>50</v>
      </c>
      <c r="D42" s="63" t="s">
        <v>51</v>
      </c>
      <c r="E42" s="15">
        <f>'[1]Arkusz1'!E40</f>
        <v>3300</v>
      </c>
      <c r="F42" s="15">
        <f>'[1]Arkusz1'!F40</f>
        <v>3300</v>
      </c>
      <c r="G42" s="19"/>
      <c r="H42" s="19"/>
      <c r="I42" s="15">
        <f t="shared" si="2"/>
        <v>3300</v>
      </c>
      <c r="J42" s="15">
        <f>'[1]Arkusz1'!G40</f>
        <v>0</v>
      </c>
      <c r="K42" s="177"/>
      <c r="L42" s="177"/>
      <c r="M42" s="15">
        <f t="shared" si="0"/>
        <v>0</v>
      </c>
      <c r="N42" s="15">
        <f t="shared" si="1"/>
        <v>3300</v>
      </c>
    </row>
    <row r="43" spans="1:14" ht="15">
      <c r="A43" s="23"/>
      <c r="B43" s="61"/>
      <c r="C43" s="62"/>
      <c r="D43" s="60" t="s">
        <v>31</v>
      </c>
      <c r="E43" s="15"/>
      <c r="F43" s="15"/>
      <c r="G43" s="19"/>
      <c r="H43" s="19"/>
      <c r="I43" s="15"/>
      <c r="J43" s="15"/>
      <c r="K43" s="177"/>
      <c r="L43" s="177"/>
      <c r="M43" s="15"/>
      <c r="N43" s="15"/>
    </row>
    <row r="44" spans="1:14" ht="15">
      <c r="A44" s="23"/>
      <c r="B44" s="61"/>
      <c r="C44" s="62"/>
      <c r="D44" s="63" t="s">
        <v>32</v>
      </c>
      <c r="E44" s="15"/>
      <c r="F44" s="15"/>
      <c r="G44" s="19"/>
      <c r="H44" s="19"/>
      <c r="I44" s="15"/>
      <c r="J44" s="15"/>
      <c r="K44" s="177"/>
      <c r="L44" s="177"/>
      <c r="M44" s="15"/>
      <c r="N44" s="15"/>
    </row>
    <row r="45" spans="1:14" s="4" customFormat="1" ht="14.25">
      <c r="A45" s="23"/>
      <c r="B45" s="75"/>
      <c r="C45" s="62" t="s">
        <v>33</v>
      </c>
      <c r="D45" s="63" t="s">
        <v>34</v>
      </c>
      <c r="E45" s="15">
        <f>'[1]Arkusz1'!E43</f>
        <v>15654.72</v>
      </c>
      <c r="F45" s="15">
        <f>'[1]Arkusz1'!F43</f>
        <v>15654.72</v>
      </c>
      <c r="G45" s="37"/>
      <c r="H45" s="37"/>
      <c r="I45" s="15">
        <f t="shared" si="2"/>
        <v>15654.72</v>
      </c>
      <c r="J45" s="15">
        <f>'[1]Arkusz1'!G43</f>
        <v>0</v>
      </c>
      <c r="K45" s="177"/>
      <c r="L45" s="176"/>
      <c r="M45" s="15">
        <f t="shared" si="0"/>
        <v>0</v>
      </c>
      <c r="N45" s="15">
        <f t="shared" si="1"/>
        <v>15654.72</v>
      </c>
    </row>
    <row r="46" spans="1:14" s="4" customFormat="1" ht="15.75">
      <c r="A46" s="83"/>
      <c r="B46" s="61"/>
      <c r="C46" s="62"/>
      <c r="D46" s="63"/>
      <c r="E46" s="15"/>
      <c r="F46" s="15"/>
      <c r="G46" s="37"/>
      <c r="H46" s="37"/>
      <c r="I46" s="15"/>
      <c r="J46" s="15"/>
      <c r="K46" s="176"/>
      <c r="L46" s="176"/>
      <c r="M46" s="15"/>
      <c r="N46" s="15"/>
    </row>
    <row r="47" spans="1:14" s="4" customFormat="1" ht="15.75">
      <c r="A47" s="84">
        <v>751</v>
      </c>
      <c r="B47" s="85"/>
      <c r="C47" s="86"/>
      <c r="D47" s="87" t="s">
        <v>52</v>
      </c>
      <c r="E47" s="15"/>
      <c r="F47" s="15"/>
      <c r="G47" s="181"/>
      <c r="H47" s="181"/>
      <c r="I47" s="15"/>
      <c r="J47" s="173"/>
      <c r="K47" s="182"/>
      <c r="L47" s="181"/>
      <c r="M47" s="15"/>
      <c r="N47" s="15"/>
    </row>
    <row r="48" spans="1:14" s="4" customFormat="1" ht="16.5" thickBot="1">
      <c r="A48" s="88"/>
      <c r="B48" s="89"/>
      <c r="C48" s="90"/>
      <c r="D48" s="91" t="s">
        <v>53</v>
      </c>
      <c r="E48" s="15">
        <f>'[1]Arkusz1'!E46</f>
        <v>1100</v>
      </c>
      <c r="F48" s="15">
        <f>'[1]Arkusz1'!F46</f>
        <v>1100</v>
      </c>
      <c r="G48" s="181"/>
      <c r="H48" s="181"/>
      <c r="I48" s="15">
        <f t="shared" si="2"/>
        <v>1100</v>
      </c>
      <c r="J48" s="173">
        <f>'[1]Arkusz1'!G46</f>
        <v>0</v>
      </c>
      <c r="K48" s="182"/>
      <c r="L48" s="182"/>
      <c r="M48" s="15">
        <f t="shared" si="0"/>
        <v>0</v>
      </c>
      <c r="N48" s="15">
        <f t="shared" si="1"/>
        <v>1100</v>
      </c>
    </row>
    <row r="49" spans="1:14" s="4" customFormat="1" ht="17.25" thickBot="1" thickTop="1">
      <c r="A49" s="92"/>
      <c r="B49" s="55"/>
      <c r="C49" s="56"/>
      <c r="D49" s="57" t="s">
        <v>54</v>
      </c>
      <c r="E49" s="15"/>
      <c r="F49" s="15"/>
      <c r="G49" s="37"/>
      <c r="H49" s="37"/>
      <c r="I49" s="15"/>
      <c r="J49" s="15"/>
      <c r="K49" s="176"/>
      <c r="L49" s="176"/>
      <c r="M49" s="15"/>
      <c r="N49" s="15"/>
    </row>
    <row r="50" spans="1:14" s="4" customFormat="1" ht="16.5" thickBot="1">
      <c r="A50" s="93"/>
      <c r="B50" s="94">
        <v>75101</v>
      </c>
      <c r="C50" s="95"/>
      <c r="D50" s="96" t="s">
        <v>55</v>
      </c>
      <c r="E50" s="15">
        <f>'[1]Arkusz1'!E48</f>
        <v>1100</v>
      </c>
      <c r="F50" s="15">
        <f>'[1]Arkusz1'!F48</f>
        <v>1100</v>
      </c>
      <c r="G50" s="175"/>
      <c r="H50" s="175"/>
      <c r="I50" s="15">
        <f t="shared" si="2"/>
        <v>1100</v>
      </c>
      <c r="J50" s="15">
        <f>'[1]Arkusz1'!G48</f>
        <v>0</v>
      </c>
      <c r="K50" s="175"/>
      <c r="L50" s="175"/>
      <c r="M50" s="15">
        <f t="shared" si="0"/>
        <v>0</v>
      </c>
      <c r="N50" s="15">
        <f t="shared" si="1"/>
        <v>1100</v>
      </c>
    </row>
    <row r="51" spans="1:14" s="4" customFormat="1" ht="15.75">
      <c r="A51" s="97"/>
      <c r="B51" s="98"/>
      <c r="C51" s="99"/>
      <c r="D51" s="60" t="s">
        <v>24</v>
      </c>
      <c r="E51" s="15"/>
      <c r="F51" s="15"/>
      <c r="G51" s="176"/>
      <c r="H51" s="176"/>
      <c r="I51" s="15"/>
      <c r="J51" s="15"/>
      <c r="K51" s="177"/>
      <c r="L51" s="176"/>
      <c r="M51" s="15"/>
      <c r="N51" s="15"/>
    </row>
    <row r="52" spans="1:14" ht="15.75">
      <c r="A52" s="83"/>
      <c r="B52" s="61"/>
      <c r="C52" s="100"/>
      <c r="D52" s="63" t="s">
        <v>25</v>
      </c>
      <c r="E52" s="15"/>
      <c r="F52" s="15"/>
      <c r="G52" s="176"/>
      <c r="H52" s="176"/>
      <c r="I52" s="15"/>
      <c r="J52" s="15"/>
      <c r="K52" s="177"/>
      <c r="L52" s="177"/>
      <c r="M52" s="15"/>
      <c r="N52" s="15"/>
    </row>
    <row r="53" spans="1:14" ht="15.75">
      <c r="A53" s="83"/>
      <c r="B53" s="61"/>
      <c r="C53" s="62">
        <v>2010</v>
      </c>
      <c r="D53" s="63" t="s">
        <v>26</v>
      </c>
      <c r="E53" s="15">
        <f>'[1]Arkusz1'!E51</f>
        <v>1100</v>
      </c>
      <c r="F53" s="15">
        <f>'[1]Arkusz1'!F51</f>
        <v>1100</v>
      </c>
      <c r="G53" s="177"/>
      <c r="H53" s="177"/>
      <c r="I53" s="15">
        <f t="shared" si="2"/>
        <v>1100</v>
      </c>
      <c r="J53" s="15">
        <f>'[1]Arkusz1'!G51</f>
        <v>0</v>
      </c>
      <c r="K53" s="177"/>
      <c r="L53" s="177"/>
      <c r="M53" s="15">
        <f t="shared" si="0"/>
        <v>0</v>
      </c>
      <c r="N53" s="15">
        <f t="shared" si="1"/>
        <v>1100</v>
      </c>
    </row>
    <row r="54" spans="1:14" ht="15.75">
      <c r="A54" s="83"/>
      <c r="B54" s="61"/>
      <c r="C54" s="62"/>
      <c r="D54" s="63"/>
      <c r="E54" s="15"/>
      <c r="F54" s="15"/>
      <c r="G54" s="177"/>
      <c r="H54" s="177"/>
      <c r="I54" s="15"/>
      <c r="J54" s="15"/>
      <c r="K54" s="177"/>
      <c r="L54" s="177"/>
      <c r="M54" s="15"/>
      <c r="N54" s="15"/>
    </row>
    <row r="55" spans="1:14" ht="15.75">
      <c r="A55" s="84">
        <v>756</v>
      </c>
      <c r="B55" s="101"/>
      <c r="C55" s="102"/>
      <c r="D55" s="87" t="s">
        <v>56</v>
      </c>
      <c r="E55" s="15"/>
      <c r="F55" s="15"/>
      <c r="G55" s="182"/>
      <c r="H55" s="182"/>
      <c r="I55" s="15"/>
      <c r="J55" s="173"/>
      <c r="K55" s="182"/>
      <c r="L55" s="182"/>
      <c r="M55" s="15"/>
      <c r="N55" s="15"/>
    </row>
    <row r="56" spans="1:14" ht="15.75">
      <c r="A56" s="103"/>
      <c r="B56" s="101"/>
      <c r="C56" s="104"/>
      <c r="D56" s="105" t="s">
        <v>57</v>
      </c>
      <c r="E56" s="15"/>
      <c r="F56" s="15"/>
      <c r="G56" s="182"/>
      <c r="H56" s="182"/>
      <c r="I56" s="15"/>
      <c r="J56" s="173"/>
      <c r="K56" s="182"/>
      <c r="L56" s="182"/>
      <c r="M56" s="15"/>
      <c r="N56" s="15"/>
    </row>
    <row r="57" spans="1:14" ht="16.5" thickBot="1">
      <c r="A57" s="88"/>
      <c r="B57" s="89"/>
      <c r="C57" s="90"/>
      <c r="D57" s="91" t="s">
        <v>58</v>
      </c>
      <c r="E57" s="15">
        <f>'[1]Arkusz1'!E55</f>
        <v>7434774.2</v>
      </c>
      <c r="F57" s="15">
        <f>'[1]Arkusz1'!F55</f>
        <v>7434774.2</v>
      </c>
      <c r="G57" s="181"/>
      <c r="H57" s="181"/>
      <c r="I57" s="15">
        <f t="shared" si="2"/>
        <v>7434774.2</v>
      </c>
      <c r="J57" s="173">
        <f>'[1]Arkusz1'!G55</f>
        <v>0</v>
      </c>
      <c r="K57" s="181"/>
      <c r="L57" s="181"/>
      <c r="M57" s="15">
        <f t="shared" si="0"/>
        <v>0</v>
      </c>
      <c r="N57" s="15">
        <f t="shared" si="1"/>
        <v>7434774.2</v>
      </c>
    </row>
    <row r="58" spans="1:14" ht="17.25" thickBot="1" thickTop="1">
      <c r="A58" s="92"/>
      <c r="B58" s="55">
        <v>75601</v>
      </c>
      <c r="C58" s="56"/>
      <c r="D58" s="57" t="s">
        <v>59</v>
      </c>
      <c r="E58" s="15">
        <f>'[1]Arkusz1'!E56</f>
        <v>10500</v>
      </c>
      <c r="F58" s="15">
        <f>'[1]Arkusz1'!F56</f>
        <v>10500</v>
      </c>
      <c r="G58" s="176"/>
      <c r="H58" s="176"/>
      <c r="I58" s="15">
        <f t="shared" si="2"/>
        <v>10500</v>
      </c>
      <c r="J58" s="15">
        <f>'[1]Arkusz1'!G56</f>
        <v>0</v>
      </c>
      <c r="K58" s="176"/>
      <c r="L58" s="176"/>
      <c r="M58" s="15">
        <f t="shared" si="0"/>
        <v>0</v>
      </c>
      <c r="N58" s="15">
        <f t="shared" si="1"/>
        <v>10500</v>
      </c>
    </row>
    <row r="59" spans="1:14" ht="15.75">
      <c r="A59" s="97"/>
      <c r="B59" s="58"/>
      <c r="C59" s="59"/>
      <c r="D59" s="60" t="s">
        <v>60</v>
      </c>
      <c r="E59" s="15"/>
      <c r="F59" s="15"/>
      <c r="G59" s="176"/>
      <c r="H59" s="176"/>
      <c r="I59" s="15"/>
      <c r="J59" s="15"/>
      <c r="K59" s="176"/>
      <c r="L59" s="176"/>
      <c r="M59" s="15"/>
      <c r="N59" s="15"/>
    </row>
    <row r="60" spans="1:14" ht="15.75">
      <c r="A60" s="83"/>
      <c r="B60" s="68"/>
      <c r="C60" s="71" t="s">
        <v>61</v>
      </c>
      <c r="D60" s="72" t="s">
        <v>62</v>
      </c>
      <c r="E60" s="15">
        <f>'[1]Arkusz1'!E58</f>
        <v>10000</v>
      </c>
      <c r="F60" s="15">
        <f>'[1]Arkusz1'!F58</f>
        <v>10000</v>
      </c>
      <c r="G60" s="177"/>
      <c r="H60" s="177"/>
      <c r="I60" s="15">
        <f t="shared" si="2"/>
        <v>10000</v>
      </c>
      <c r="J60" s="15">
        <f>'[1]Arkusz1'!G58</f>
        <v>0</v>
      </c>
      <c r="K60" s="177"/>
      <c r="L60" s="177"/>
      <c r="M60" s="15">
        <f t="shared" si="0"/>
        <v>0</v>
      </c>
      <c r="N60" s="15">
        <f t="shared" si="1"/>
        <v>10000</v>
      </c>
    </row>
    <row r="61" spans="1:14" ht="15.75">
      <c r="A61" s="83"/>
      <c r="B61" s="75"/>
      <c r="C61" s="62" t="s">
        <v>63</v>
      </c>
      <c r="D61" s="63" t="s">
        <v>64</v>
      </c>
      <c r="E61" s="15">
        <f>'[1]Arkusz1'!E59</f>
        <v>500</v>
      </c>
      <c r="F61" s="15">
        <f>'[1]Arkusz1'!F59</f>
        <v>500</v>
      </c>
      <c r="G61" s="177"/>
      <c r="H61" s="177"/>
      <c r="I61" s="15">
        <f t="shared" si="2"/>
        <v>500</v>
      </c>
      <c r="J61" s="15">
        <f>'[1]Arkusz1'!G59</f>
        <v>0</v>
      </c>
      <c r="K61" s="177"/>
      <c r="L61" s="177"/>
      <c r="M61" s="15">
        <f t="shared" si="0"/>
        <v>0</v>
      </c>
      <c r="N61" s="15">
        <f t="shared" si="1"/>
        <v>500</v>
      </c>
    </row>
    <row r="62" spans="1:14" ht="15.75">
      <c r="A62" s="83"/>
      <c r="B62" s="75"/>
      <c r="C62" s="76"/>
      <c r="D62" s="77"/>
      <c r="E62" s="15"/>
      <c r="F62" s="15"/>
      <c r="G62" s="177"/>
      <c r="H62" s="177"/>
      <c r="I62" s="15"/>
      <c r="J62" s="15"/>
      <c r="K62" s="177"/>
      <c r="L62" s="177"/>
      <c r="M62" s="15"/>
      <c r="N62" s="15"/>
    </row>
    <row r="63" spans="1:14" ht="15.75">
      <c r="A63" s="83"/>
      <c r="B63" s="75" t="s">
        <v>65</v>
      </c>
      <c r="C63" s="76"/>
      <c r="D63" s="106" t="s">
        <v>66</v>
      </c>
      <c r="E63" s="15"/>
      <c r="F63" s="15"/>
      <c r="G63" s="177"/>
      <c r="H63" s="177"/>
      <c r="I63" s="15"/>
      <c r="J63" s="15"/>
      <c r="K63" s="177"/>
      <c r="L63" s="177"/>
      <c r="M63" s="15"/>
      <c r="N63" s="15"/>
    </row>
    <row r="64" spans="1:14" s="4" customFormat="1" ht="15.75">
      <c r="A64" s="83"/>
      <c r="B64" s="75"/>
      <c r="C64" s="76"/>
      <c r="D64" s="106" t="s">
        <v>67</v>
      </c>
      <c r="E64" s="15"/>
      <c r="F64" s="15"/>
      <c r="G64" s="176"/>
      <c r="H64" s="176"/>
      <c r="I64" s="15"/>
      <c r="J64" s="15"/>
      <c r="K64" s="176"/>
      <c r="L64" s="177"/>
      <c r="M64" s="15"/>
      <c r="N64" s="15"/>
    </row>
    <row r="65" spans="1:14" s="4" customFormat="1" ht="16.5" thickBot="1">
      <c r="A65" s="107"/>
      <c r="B65" s="108">
        <v>75615</v>
      </c>
      <c r="C65" s="109"/>
      <c r="D65" s="110" t="s">
        <v>68</v>
      </c>
      <c r="E65" s="15">
        <f>'[1]Arkusz1'!E63</f>
        <v>1472631.98</v>
      </c>
      <c r="F65" s="15">
        <f>'[1]Arkusz1'!F63</f>
        <v>1472631.98</v>
      </c>
      <c r="G65" s="176"/>
      <c r="H65" s="176"/>
      <c r="I65" s="15">
        <f t="shared" si="2"/>
        <v>1472631.98</v>
      </c>
      <c r="J65" s="15">
        <f>'[1]Arkusz1'!G63</f>
        <v>0</v>
      </c>
      <c r="K65" s="176"/>
      <c r="L65" s="176"/>
      <c r="M65" s="15">
        <f t="shared" si="0"/>
        <v>0</v>
      </c>
      <c r="N65" s="15">
        <f t="shared" si="1"/>
        <v>1472631.98</v>
      </c>
    </row>
    <row r="66" spans="1:14" ht="15.75">
      <c r="A66" s="97"/>
      <c r="B66" s="111"/>
      <c r="C66" s="59" t="s">
        <v>69</v>
      </c>
      <c r="D66" s="60" t="s">
        <v>70</v>
      </c>
      <c r="E66" s="15">
        <f>'[1]Arkusz1'!E64</f>
        <v>1255762</v>
      </c>
      <c r="F66" s="15">
        <f>'[1]Arkusz1'!F64</f>
        <v>1255762</v>
      </c>
      <c r="G66" s="176"/>
      <c r="H66" s="176"/>
      <c r="I66" s="15">
        <f t="shared" si="2"/>
        <v>1255762</v>
      </c>
      <c r="J66" s="15">
        <f>'[1]Arkusz1'!G64</f>
        <v>0</v>
      </c>
      <c r="K66" s="176"/>
      <c r="L66" s="176"/>
      <c r="M66" s="15">
        <f t="shared" si="0"/>
        <v>0</v>
      </c>
      <c r="N66" s="15">
        <f t="shared" si="1"/>
        <v>1255762</v>
      </c>
    </row>
    <row r="67" spans="1:14" ht="15.75">
      <c r="A67" s="83"/>
      <c r="B67" s="61"/>
      <c r="C67" s="62" t="s">
        <v>71</v>
      </c>
      <c r="D67" s="63" t="s">
        <v>72</v>
      </c>
      <c r="E67" s="15">
        <f>'[1]Arkusz1'!E65</f>
        <v>133078</v>
      </c>
      <c r="F67" s="15">
        <f>'[1]Arkusz1'!F65</f>
        <v>133078</v>
      </c>
      <c r="G67" s="177"/>
      <c r="H67" s="177"/>
      <c r="I67" s="15">
        <f t="shared" si="2"/>
        <v>133078</v>
      </c>
      <c r="J67" s="15">
        <f>'[1]Arkusz1'!G65</f>
        <v>0</v>
      </c>
      <c r="K67" s="177"/>
      <c r="L67" s="177"/>
      <c r="M67" s="15">
        <f t="shared" si="0"/>
        <v>0</v>
      </c>
      <c r="N67" s="15">
        <f t="shared" si="1"/>
        <v>133078</v>
      </c>
    </row>
    <row r="68" spans="1:14" ht="15.75">
      <c r="A68" s="83"/>
      <c r="B68" s="61"/>
      <c r="C68" s="62" t="s">
        <v>73</v>
      </c>
      <c r="D68" s="63" t="s">
        <v>74</v>
      </c>
      <c r="E68" s="15">
        <f>'[1]Arkusz1'!E66</f>
        <v>47175</v>
      </c>
      <c r="F68" s="15">
        <f>'[1]Arkusz1'!F66</f>
        <v>47175</v>
      </c>
      <c r="G68" s="177"/>
      <c r="H68" s="177"/>
      <c r="I68" s="15">
        <f t="shared" si="2"/>
        <v>47175</v>
      </c>
      <c r="J68" s="15">
        <f>'[1]Arkusz1'!G66</f>
        <v>0</v>
      </c>
      <c r="K68" s="177"/>
      <c r="L68" s="177"/>
      <c r="M68" s="15">
        <f t="shared" si="0"/>
        <v>0</v>
      </c>
      <c r="N68" s="15">
        <f t="shared" si="1"/>
        <v>47175</v>
      </c>
    </row>
    <row r="69" spans="1:14" ht="15.75">
      <c r="A69" s="83"/>
      <c r="B69" s="70"/>
      <c r="C69" s="71" t="s">
        <v>75</v>
      </c>
      <c r="D69" s="72" t="s">
        <v>76</v>
      </c>
      <c r="E69" s="15">
        <f>'[1]Arkusz1'!E67</f>
        <v>3583.98</v>
      </c>
      <c r="F69" s="15">
        <f>'[1]Arkusz1'!F67</f>
        <v>3583.98</v>
      </c>
      <c r="G69" s="177"/>
      <c r="H69" s="177"/>
      <c r="I69" s="15">
        <f t="shared" si="2"/>
        <v>3583.98</v>
      </c>
      <c r="J69" s="15">
        <f>'[1]Arkusz1'!G67</f>
        <v>0</v>
      </c>
      <c r="K69" s="177"/>
      <c r="L69" s="177"/>
      <c r="M69" s="15">
        <f t="shared" si="0"/>
        <v>0</v>
      </c>
      <c r="N69" s="15">
        <f t="shared" si="1"/>
        <v>3583.98</v>
      </c>
    </row>
    <row r="70" spans="1:14" ht="15.75">
      <c r="A70" s="83"/>
      <c r="B70" s="61"/>
      <c r="C70" s="62" t="s">
        <v>77</v>
      </c>
      <c r="D70" s="63" t="s">
        <v>78</v>
      </c>
      <c r="E70" s="15">
        <f>'[1]Arkusz1'!E68</f>
        <v>30000</v>
      </c>
      <c r="F70" s="15">
        <f>'[1]Arkusz1'!F68</f>
        <v>30000</v>
      </c>
      <c r="G70" s="177"/>
      <c r="H70" s="177"/>
      <c r="I70" s="15">
        <f t="shared" si="2"/>
        <v>30000</v>
      </c>
      <c r="J70" s="15">
        <f>'[1]Arkusz1'!G68</f>
        <v>0</v>
      </c>
      <c r="K70" s="177"/>
      <c r="L70" s="177"/>
      <c r="M70" s="15">
        <f t="shared" si="0"/>
        <v>0</v>
      </c>
      <c r="N70" s="15">
        <f t="shared" si="1"/>
        <v>30000</v>
      </c>
    </row>
    <row r="71" spans="1:14" ht="15.75">
      <c r="A71" s="83"/>
      <c r="B71" s="61"/>
      <c r="C71" s="62" t="s">
        <v>63</v>
      </c>
      <c r="D71" s="63" t="s">
        <v>79</v>
      </c>
      <c r="E71" s="15">
        <f>'[1]Arkusz1'!E69</f>
        <v>2000</v>
      </c>
      <c r="F71" s="15">
        <f>'[1]Arkusz1'!F69</f>
        <v>2000</v>
      </c>
      <c r="G71" s="176"/>
      <c r="H71" s="176"/>
      <c r="I71" s="15">
        <f t="shared" si="2"/>
        <v>2000</v>
      </c>
      <c r="J71" s="15">
        <f>'[1]Arkusz1'!G69</f>
        <v>0</v>
      </c>
      <c r="K71" s="176"/>
      <c r="L71" s="176"/>
      <c r="M71" s="15">
        <f t="shared" si="0"/>
        <v>0</v>
      </c>
      <c r="N71" s="15">
        <f t="shared" si="1"/>
        <v>2000</v>
      </c>
    </row>
    <row r="72" spans="1:14" ht="15.75">
      <c r="A72" s="83"/>
      <c r="B72" s="61"/>
      <c r="C72" s="62">
        <v>2680</v>
      </c>
      <c r="D72" s="63" t="s">
        <v>80</v>
      </c>
      <c r="E72" s="15">
        <f>'[1]Arkusz1'!E70</f>
        <v>1033</v>
      </c>
      <c r="F72" s="15">
        <f>'[1]Arkusz1'!F70</f>
        <v>1033</v>
      </c>
      <c r="G72" s="177"/>
      <c r="H72" s="177"/>
      <c r="I72" s="15">
        <f t="shared" si="2"/>
        <v>1033</v>
      </c>
      <c r="J72" s="15">
        <f>'[1]Arkusz1'!G70</f>
        <v>0</v>
      </c>
      <c r="K72" s="177"/>
      <c r="L72" s="177"/>
      <c r="M72" s="15">
        <f t="shared" si="0"/>
        <v>0</v>
      </c>
      <c r="N72" s="15">
        <f t="shared" si="1"/>
        <v>1033</v>
      </c>
    </row>
    <row r="73" spans="1:14" ht="15.75">
      <c r="A73" s="83"/>
      <c r="B73" s="61"/>
      <c r="C73" s="62"/>
      <c r="D73" s="63"/>
      <c r="E73" s="15"/>
      <c r="F73" s="15"/>
      <c r="G73" s="177"/>
      <c r="H73" s="177"/>
      <c r="I73" s="15"/>
      <c r="J73" s="15"/>
      <c r="K73" s="177"/>
      <c r="L73" s="177"/>
      <c r="M73" s="15"/>
      <c r="N73" s="15"/>
    </row>
    <row r="74" spans="1:14" ht="15.75">
      <c r="A74" s="83"/>
      <c r="B74" s="61"/>
      <c r="C74" s="62"/>
      <c r="D74" s="63"/>
      <c r="E74" s="15"/>
      <c r="F74" s="15"/>
      <c r="G74" s="176"/>
      <c r="H74" s="176"/>
      <c r="I74" s="15"/>
      <c r="J74" s="15"/>
      <c r="K74" s="176"/>
      <c r="L74" s="176"/>
      <c r="M74" s="15"/>
      <c r="N74" s="15"/>
    </row>
    <row r="75" spans="1:14" ht="15.75">
      <c r="A75" s="83"/>
      <c r="B75" s="61"/>
      <c r="C75" s="62"/>
      <c r="D75" s="106" t="s">
        <v>81</v>
      </c>
      <c r="E75" s="15"/>
      <c r="F75" s="15"/>
      <c r="G75" s="177"/>
      <c r="H75" s="177"/>
      <c r="I75" s="15"/>
      <c r="J75" s="15"/>
      <c r="K75" s="177"/>
      <c r="L75" s="177"/>
      <c r="M75" s="15"/>
      <c r="N75" s="15"/>
    </row>
    <row r="76" spans="1:14" ht="15.75">
      <c r="A76" s="83"/>
      <c r="B76" s="61"/>
      <c r="C76" s="62"/>
      <c r="D76" s="106" t="s">
        <v>82</v>
      </c>
      <c r="E76" s="15"/>
      <c r="F76" s="15"/>
      <c r="G76" s="176"/>
      <c r="H76" s="176"/>
      <c r="I76" s="15"/>
      <c r="J76" s="15"/>
      <c r="K76" s="176"/>
      <c r="L76" s="176"/>
      <c r="M76" s="15"/>
      <c r="N76" s="15"/>
    </row>
    <row r="77" spans="1:14" ht="16.5" thickBot="1">
      <c r="A77" s="107"/>
      <c r="B77" s="79">
        <v>75616</v>
      </c>
      <c r="C77" s="112"/>
      <c r="D77" s="110" t="s">
        <v>83</v>
      </c>
      <c r="E77" s="15">
        <f>'[1]Arkusz1'!E75</f>
        <v>2008335.22</v>
      </c>
      <c r="F77" s="15">
        <f>'[1]Arkusz1'!F75</f>
        <v>2008335.22</v>
      </c>
      <c r="G77" s="177"/>
      <c r="H77" s="177"/>
      <c r="I77" s="15">
        <f t="shared" si="2"/>
        <v>2008335.22</v>
      </c>
      <c r="J77" s="15">
        <f>'[1]Arkusz1'!G75</f>
        <v>0</v>
      </c>
      <c r="K77" s="177"/>
      <c r="L77" s="177"/>
      <c r="M77" s="15">
        <f aca="true" t="shared" si="3" ref="M77:M140">J77+K77-L77</f>
        <v>0</v>
      </c>
      <c r="N77" s="15">
        <f aca="true" t="shared" si="4" ref="N77:N140">I77+M77</f>
        <v>2008335.22</v>
      </c>
    </row>
    <row r="78" spans="1:14" ht="15.75">
      <c r="A78" s="97"/>
      <c r="B78" s="111"/>
      <c r="C78" s="59" t="s">
        <v>69</v>
      </c>
      <c r="D78" s="60" t="s">
        <v>70</v>
      </c>
      <c r="E78" s="15">
        <f>'[1]Arkusz1'!E76</f>
        <v>1240447</v>
      </c>
      <c r="F78" s="15">
        <f>'[1]Arkusz1'!F76</f>
        <v>1240447</v>
      </c>
      <c r="G78" s="175"/>
      <c r="H78" s="175"/>
      <c r="I78" s="15">
        <f aca="true" t="shared" si="5" ref="I78:I140">F78+G78-H78</f>
        <v>1240447</v>
      </c>
      <c r="J78" s="15">
        <f>'[1]Arkusz1'!G76</f>
        <v>0</v>
      </c>
      <c r="K78" s="178"/>
      <c r="L78" s="178"/>
      <c r="M78" s="15">
        <f t="shared" si="3"/>
        <v>0</v>
      </c>
      <c r="N78" s="15">
        <f t="shared" si="4"/>
        <v>1240447</v>
      </c>
    </row>
    <row r="79" spans="1:14" ht="15.75">
      <c r="A79" s="83"/>
      <c r="B79" s="61"/>
      <c r="C79" s="62" t="s">
        <v>71</v>
      </c>
      <c r="D79" s="63" t="s">
        <v>72</v>
      </c>
      <c r="E79" s="15">
        <f>'[1]Arkusz1'!E77</f>
        <v>460877</v>
      </c>
      <c r="F79" s="15">
        <f>'[1]Arkusz1'!F77</f>
        <v>460877</v>
      </c>
      <c r="G79" s="177"/>
      <c r="H79" s="177"/>
      <c r="I79" s="15">
        <f t="shared" si="5"/>
        <v>460877</v>
      </c>
      <c r="J79" s="15">
        <f>'[1]Arkusz1'!G77</f>
        <v>0</v>
      </c>
      <c r="K79" s="177"/>
      <c r="L79" s="177"/>
      <c r="M79" s="15">
        <f t="shared" si="3"/>
        <v>0</v>
      </c>
      <c r="N79" s="15">
        <f t="shared" si="4"/>
        <v>460877</v>
      </c>
    </row>
    <row r="80" spans="1:14" ht="15.75">
      <c r="A80" s="83"/>
      <c r="B80" s="61"/>
      <c r="C80" s="62" t="s">
        <v>73</v>
      </c>
      <c r="D80" s="63" t="s">
        <v>74</v>
      </c>
      <c r="E80" s="15">
        <f>'[1]Arkusz1'!E78</f>
        <v>5561</v>
      </c>
      <c r="F80" s="15">
        <f>'[1]Arkusz1'!F78</f>
        <v>5561</v>
      </c>
      <c r="G80" s="177"/>
      <c r="H80" s="177"/>
      <c r="I80" s="15">
        <f t="shared" si="5"/>
        <v>5561</v>
      </c>
      <c r="J80" s="15">
        <f>'[1]Arkusz1'!G78</f>
        <v>0</v>
      </c>
      <c r="K80" s="177"/>
      <c r="L80" s="177"/>
      <c r="M80" s="15">
        <f t="shared" si="3"/>
        <v>0</v>
      </c>
      <c r="N80" s="15">
        <f t="shared" si="4"/>
        <v>5561</v>
      </c>
    </row>
    <row r="81" spans="1:14" ht="15.75">
      <c r="A81" s="83"/>
      <c r="B81" s="70"/>
      <c r="C81" s="71" t="s">
        <v>75</v>
      </c>
      <c r="D81" s="72" t="s">
        <v>76</v>
      </c>
      <c r="E81" s="15">
        <f>'[1]Arkusz1'!E79</f>
        <v>52800.22</v>
      </c>
      <c r="F81" s="15">
        <f>'[1]Arkusz1'!F79</f>
        <v>52800.22</v>
      </c>
      <c r="G81" s="177"/>
      <c r="H81" s="177"/>
      <c r="I81" s="15">
        <f t="shared" si="5"/>
        <v>52800.22</v>
      </c>
      <c r="J81" s="15">
        <f>'[1]Arkusz1'!G79</f>
        <v>0</v>
      </c>
      <c r="K81" s="177"/>
      <c r="L81" s="177"/>
      <c r="M81" s="15">
        <f t="shared" si="3"/>
        <v>0</v>
      </c>
      <c r="N81" s="15">
        <f t="shared" si="4"/>
        <v>52800.22</v>
      </c>
    </row>
    <row r="82" spans="1:14" ht="15.75">
      <c r="A82" s="83"/>
      <c r="B82" s="70"/>
      <c r="C82" s="71" t="s">
        <v>84</v>
      </c>
      <c r="D82" s="72" t="s">
        <v>85</v>
      </c>
      <c r="E82" s="15">
        <f>'[1]Arkusz1'!E80</f>
        <v>25000</v>
      </c>
      <c r="F82" s="15">
        <f>'[1]Arkusz1'!F80</f>
        <v>25000</v>
      </c>
      <c r="G82" s="177"/>
      <c r="H82" s="177"/>
      <c r="I82" s="15">
        <f t="shared" si="5"/>
        <v>25000</v>
      </c>
      <c r="J82" s="15">
        <f>'[1]Arkusz1'!G80</f>
        <v>0</v>
      </c>
      <c r="K82" s="177"/>
      <c r="L82" s="177"/>
      <c r="M82" s="15">
        <f t="shared" si="3"/>
        <v>0</v>
      </c>
      <c r="N82" s="15">
        <f t="shared" si="4"/>
        <v>25000</v>
      </c>
    </row>
    <row r="83" spans="1:14" ht="15.75">
      <c r="A83" s="83"/>
      <c r="B83" s="70"/>
      <c r="C83" s="71" t="s">
        <v>86</v>
      </c>
      <c r="D83" s="72" t="s">
        <v>87</v>
      </c>
      <c r="E83" s="15">
        <f>'[1]Arkusz1'!E81</f>
        <v>3650</v>
      </c>
      <c r="F83" s="15">
        <f>'[1]Arkusz1'!F81</f>
        <v>3650</v>
      </c>
      <c r="G83" s="177"/>
      <c r="H83" s="177"/>
      <c r="I83" s="15">
        <f t="shared" si="5"/>
        <v>3650</v>
      </c>
      <c r="J83" s="15">
        <f>'[1]Arkusz1'!G81</f>
        <v>0</v>
      </c>
      <c r="K83" s="177"/>
      <c r="L83" s="177"/>
      <c r="M83" s="15">
        <f t="shared" si="3"/>
        <v>0</v>
      </c>
      <c r="N83" s="15">
        <f t="shared" si="4"/>
        <v>3650</v>
      </c>
    </row>
    <row r="84" spans="1:14" ht="15.75">
      <c r="A84" s="83"/>
      <c r="B84" s="70"/>
      <c r="C84" s="71" t="s">
        <v>88</v>
      </c>
      <c r="D84" s="72" t="s">
        <v>89</v>
      </c>
      <c r="E84" s="15">
        <f>'[1]Arkusz1'!E82</f>
        <v>90000</v>
      </c>
      <c r="F84" s="15">
        <f>'[1]Arkusz1'!F82</f>
        <v>90000</v>
      </c>
      <c r="G84" s="177"/>
      <c r="H84" s="177"/>
      <c r="I84" s="15">
        <f t="shared" si="5"/>
        <v>90000</v>
      </c>
      <c r="J84" s="15">
        <f>'[1]Arkusz1'!G82</f>
        <v>0</v>
      </c>
      <c r="K84" s="177"/>
      <c r="L84" s="177"/>
      <c r="M84" s="15">
        <f t="shared" si="3"/>
        <v>0</v>
      </c>
      <c r="N84" s="15">
        <f t="shared" si="4"/>
        <v>90000</v>
      </c>
    </row>
    <row r="85" spans="1:14" ht="15.75">
      <c r="A85" s="83"/>
      <c r="B85" s="61"/>
      <c r="C85" s="62" t="s">
        <v>77</v>
      </c>
      <c r="D85" s="63" t="s">
        <v>78</v>
      </c>
      <c r="E85" s="15">
        <f>'[1]Arkusz1'!E83</f>
        <v>120000</v>
      </c>
      <c r="F85" s="15">
        <f>'[1]Arkusz1'!F83</f>
        <v>120000</v>
      </c>
      <c r="G85" s="176"/>
      <c r="H85" s="176"/>
      <c r="I85" s="15">
        <f t="shared" si="5"/>
        <v>120000</v>
      </c>
      <c r="J85" s="15">
        <f>'[1]Arkusz1'!G83</f>
        <v>0</v>
      </c>
      <c r="K85" s="176"/>
      <c r="L85" s="176"/>
      <c r="M85" s="15">
        <f t="shared" si="3"/>
        <v>0</v>
      </c>
      <c r="N85" s="15">
        <f t="shared" si="4"/>
        <v>120000</v>
      </c>
    </row>
    <row r="86" spans="1:14" ht="15.75">
      <c r="A86" s="83"/>
      <c r="B86" s="61"/>
      <c r="C86" s="62" t="s">
        <v>63</v>
      </c>
      <c r="D86" s="63" t="s">
        <v>79</v>
      </c>
      <c r="E86" s="15">
        <f>'[1]Arkusz1'!E84</f>
        <v>10000</v>
      </c>
      <c r="F86" s="15">
        <f>'[1]Arkusz1'!F84</f>
        <v>10000</v>
      </c>
      <c r="G86" s="177"/>
      <c r="H86" s="177"/>
      <c r="I86" s="15">
        <f t="shared" si="5"/>
        <v>10000</v>
      </c>
      <c r="J86" s="15">
        <f>'[1]Arkusz1'!G84</f>
        <v>0</v>
      </c>
      <c r="K86" s="177"/>
      <c r="L86" s="177"/>
      <c r="M86" s="15">
        <f t="shared" si="3"/>
        <v>0</v>
      </c>
      <c r="N86" s="15">
        <f t="shared" si="4"/>
        <v>10000</v>
      </c>
    </row>
    <row r="87" spans="1:14" ht="15.75">
      <c r="A87" s="83"/>
      <c r="B87" s="61"/>
      <c r="C87" s="113"/>
      <c r="D87" s="114"/>
      <c r="E87" s="15"/>
      <c r="F87" s="15"/>
      <c r="G87" s="177"/>
      <c r="H87" s="177"/>
      <c r="I87" s="15"/>
      <c r="J87" s="15"/>
      <c r="K87" s="177"/>
      <c r="L87" s="177"/>
      <c r="M87" s="15"/>
      <c r="N87" s="15"/>
    </row>
    <row r="88" spans="1:14" ht="15.75">
      <c r="A88" s="83"/>
      <c r="B88" s="61"/>
      <c r="C88" s="113"/>
      <c r="D88" s="115" t="s">
        <v>90</v>
      </c>
      <c r="E88" s="15"/>
      <c r="F88" s="15"/>
      <c r="G88" s="177"/>
      <c r="H88" s="177"/>
      <c r="I88" s="15"/>
      <c r="J88" s="15"/>
      <c r="K88" s="177"/>
      <c r="L88" s="177"/>
      <c r="M88" s="15"/>
      <c r="N88" s="15"/>
    </row>
    <row r="89" spans="1:14" ht="16.5" thickBot="1">
      <c r="A89" s="107"/>
      <c r="B89" s="79">
        <v>75618</v>
      </c>
      <c r="C89" s="80"/>
      <c r="D89" s="81" t="s">
        <v>91</v>
      </c>
      <c r="E89" s="15">
        <f>'[1]Arkusz1'!E87</f>
        <v>544898</v>
      </c>
      <c r="F89" s="15">
        <f>'[1]Arkusz1'!F87</f>
        <v>544898</v>
      </c>
      <c r="G89" s="177"/>
      <c r="H89" s="177"/>
      <c r="I89" s="15">
        <f t="shared" si="5"/>
        <v>544898</v>
      </c>
      <c r="J89" s="15">
        <f>'[1]Arkusz1'!G87</f>
        <v>0</v>
      </c>
      <c r="K89" s="177"/>
      <c r="L89" s="177"/>
      <c r="M89" s="15">
        <f t="shared" si="3"/>
        <v>0</v>
      </c>
      <c r="N89" s="15">
        <f t="shared" si="4"/>
        <v>544898</v>
      </c>
    </row>
    <row r="90" spans="1:14" ht="15.75">
      <c r="A90" s="116"/>
      <c r="B90" s="58"/>
      <c r="C90" s="59" t="s">
        <v>92</v>
      </c>
      <c r="D90" s="60" t="s">
        <v>93</v>
      </c>
      <c r="E90" s="15">
        <f>'[1]Arkusz1'!E88</f>
        <v>16000</v>
      </c>
      <c r="F90" s="15">
        <f>'[1]Arkusz1'!F88</f>
        <v>16000</v>
      </c>
      <c r="G90" s="176"/>
      <c r="H90" s="176"/>
      <c r="I90" s="15">
        <f t="shared" si="5"/>
        <v>16000</v>
      </c>
      <c r="J90" s="15">
        <f>'[1]Arkusz1'!G88</f>
        <v>0</v>
      </c>
      <c r="K90" s="176"/>
      <c r="L90" s="176"/>
      <c r="M90" s="15">
        <f t="shared" si="3"/>
        <v>0</v>
      </c>
      <c r="N90" s="15">
        <f t="shared" si="4"/>
        <v>16000</v>
      </c>
    </row>
    <row r="91" spans="1:14" ht="15.75">
      <c r="A91" s="97"/>
      <c r="B91" s="58"/>
      <c r="C91" s="59" t="s">
        <v>94</v>
      </c>
      <c r="D91" s="60" t="s">
        <v>95</v>
      </c>
      <c r="E91" s="15">
        <f>'[1]Arkusz1'!E89</f>
        <v>420000</v>
      </c>
      <c r="F91" s="15">
        <f>'[1]Arkusz1'!F89</f>
        <v>420000</v>
      </c>
      <c r="G91" s="177"/>
      <c r="H91" s="177"/>
      <c r="I91" s="15">
        <f t="shared" si="5"/>
        <v>420000</v>
      </c>
      <c r="J91" s="15">
        <f>'[1]Arkusz1'!G89</f>
        <v>0</v>
      </c>
      <c r="K91" s="177"/>
      <c r="L91" s="177"/>
      <c r="M91" s="15">
        <f t="shared" si="3"/>
        <v>0</v>
      </c>
      <c r="N91" s="15">
        <f t="shared" si="4"/>
        <v>420000</v>
      </c>
    </row>
    <row r="92" spans="1:14" ht="15.75">
      <c r="A92" s="83"/>
      <c r="B92" s="61"/>
      <c r="C92" s="62" t="s">
        <v>96</v>
      </c>
      <c r="D92" s="63" t="s">
        <v>97</v>
      </c>
      <c r="E92" s="15">
        <f>'[1]Arkusz1'!E90</f>
        <v>96898</v>
      </c>
      <c r="F92" s="15">
        <f>'[1]Arkusz1'!F90</f>
        <v>96898</v>
      </c>
      <c r="G92" s="177"/>
      <c r="H92" s="177"/>
      <c r="I92" s="15">
        <f t="shared" si="5"/>
        <v>96898</v>
      </c>
      <c r="J92" s="15">
        <f>'[1]Arkusz1'!G90</f>
        <v>0</v>
      </c>
      <c r="K92" s="177"/>
      <c r="L92" s="177"/>
      <c r="M92" s="15">
        <f t="shared" si="3"/>
        <v>0</v>
      </c>
      <c r="N92" s="15">
        <f t="shared" si="4"/>
        <v>96898</v>
      </c>
    </row>
    <row r="93" spans="1:14" ht="15.75">
      <c r="A93" s="83"/>
      <c r="B93" s="61"/>
      <c r="C93" s="62"/>
      <c r="D93" s="63" t="s">
        <v>98</v>
      </c>
      <c r="E93" s="15"/>
      <c r="F93" s="15"/>
      <c r="G93" s="177"/>
      <c r="H93" s="177"/>
      <c r="I93" s="15"/>
      <c r="J93" s="15"/>
      <c r="K93" s="177"/>
      <c r="L93" s="177"/>
      <c r="M93" s="15"/>
      <c r="N93" s="15"/>
    </row>
    <row r="94" spans="1:14" ht="15.75">
      <c r="A94" s="83"/>
      <c r="B94" s="61"/>
      <c r="C94" s="62" t="s">
        <v>99</v>
      </c>
      <c r="D94" s="63" t="s">
        <v>100</v>
      </c>
      <c r="E94" s="15">
        <f>'[1]Arkusz1'!E92</f>
        <v>12000</v>
      </c>
      <c r="F94" s="15">
        <f>'[1]Arkusz1'!F92</f>
        <v>12000</v>
      </c>
      <c r="G94" s="177"/>
      <c r="H94" s="177"/>
      <c r="I94" s="15">
        <f t="shared" si="5"/>
        <v>12000</v>
      </c>
      <c r="J94" s="15">
        <f>'[1]Arkusz1'!G92</f>
        <v>0</v>
      </c>
      <c r="K94" s="177"/>
      <c r="L94" s="177"/>
      <c r="M94" s="15">
        <f t="shared" si="3"/>
        <v>0</v>
      </c>
      <c r="N94" s="15">
        <f t="shared" si="4"/>
        <v>12000</v>
      </c>
    </row>
    <row r="95" spans="1:14" ht="15.75">
      <c r="A95" s="83"/>
      <c r="B95" s="61"/>
      <c r="C95" s="62"/>
      <c r="D95" s="63"/>
      <c r="E95" s="15"/>
      <c r="F95" s="15"/>
      <c r="G95" s="178"/>
      <c r="H95" s="178"/>
      <c r="I95" s="15"/>
      <c r="J95" s="15"/>
      <c r="K95" s="175"/>
      <c r="L95" s="175"/>
      <c r="M95" s="15"/>
      <c r="N95" s="15"/>
    </row>
    <row r="96" spans="1:14" ht="16.5" thickBot="1">
      <c r="A96" s="107"/>
      <c r="B96" s="79">
        <v>75621</v>
      </c>
      <c r="C96" s="80"/>
      <c r="D96" s="81" t="s">
        <v>101</v>
      </c>
      <c r="E96" s="15">
        <f>'[1]Arkusz1'!E94</f>
        <v>3398409</v>
      </c>
      <c r="F96" s="15">
        <f>'[1]Arkusz1'!F94</f>
        <v>3398409</v>
      </c>
      <c r="G96" s="177"/>
      <c r="H96" s="177"/>
      <c r="I96" s="15">
        <f t="shared" si="5"/>
        <v>3398409</v>
      </c>
      <c r="J96" s="15">
        <f>'[1]Arkusz1'!G94</f>
        <v>0</v>
      </c>
      <c r="K96" s="176"/>
      <c r="L96" s="176"/>
      <c r="M96" s="15">
        <f t="shared" si="3"/>
        <v>0</v>
      </c>
      <c r="N96" s="15">
        <f t="shared" si="4"/>
        <v>3398409</v>
      </c>
    </row>
    <row r="97" spans="1:14" ht="15.75">
      <c r="A97" s="97"/>
      <c r="B97" s="58"/>
      <c r="C97" s="59" t="s">
        <v>102</v>
      </c>
      <c r="D97" s="63" t="s">
        <v>103</v>
      </c>
      <c r="E97" s="15">
        <f>'[1]Arkusz1'!E95</f>
        <v>3363409</v>
      </c>
      <c r="F97" s="15">
        <f>'[1]Arkusz1'!F95</f>
        <v>3363409</v>
      </c>
      <c r="G97" s="176"/>
      <c r="H97" s="176"/>
      <c r="I97" s="15">
        <f t="shared" si="5"/>
        <v>3363409</v>
      </c>
      <c r="J97" s="15">
        <f>'[1]Arkusz1'!G95</f>
        <v>0</v>
      </c>
      <c r="K97" s="176"/>
      <c r="L97" s="177"/>
      <c r="M97" s="15">
        <f t="shared" si="3"/>
        <v>0</v>
      </c>
      <c r="N97" s="15">
        <f t="shared" si="4"/>
        <v>3363409</v>
      </c>
    </row>
    <row r="98" spans="1:14" ht="15.75">
      <c r="A98" s="83"/>
      <c r="B98" s="75"/>
      <c r="C98" s="62" t="s">
        <v>104</v>
      </c>
      <c r="D98" s="63" t="s">
        <v>105</v>
      </c>
      <c r="E98" s="15">
        <f>'[1]Arkusz1'!E96</f>
        <v>35000</v>
      </c>
      <c r="F98" s="15">
        <f>'[1]Arkusz1'!F96</f>
        <v>35000</v>
      </c>
      <c r="G98" s="176"/>
      <c r="H98" s="176"/>
      <c r="I98" s="15">
        <f t="shared" si="5"/>
        <v>35000</v>
      </c>
      <c r="J98" s="15">
        <f>'[1]Arkusz1'!G96</f>
        <v>0</v>
      </c>
      <c r="K98" s="176"/>
      <c r="L98" s="176"/>
      <c r="M98" s="15">
        <f t="shared" si="3"/>
        <v>0</v>
      </c>
      <c r="N98" s="15">
        <f t="shared" si="4"/>
        <v>35000</v>
      </c>
    </row>
    <row r="99" spans="1:14" ht="15.75">
      <c r="A99" s="83"/>
      <c r="B99" s="75"/>
      <c r="C99" s="62"/>
      <c r="D99" s="63"/>
      <c r="E99" s="15"/>
      <c r="F99" s="15"/>
      <c r="G99" s="178"/>
      <c r="H99" s="178"/>
      <c r="I99" s="15"/>
      <c r="J99" s="15"/>
      <c r="K99" s="178"/>
      <c r="L99" s="178"/>
      <c r="M99" s="15"/>
      <c r="N99" s="15"/>
    </row>
    <row r="100" spans="1:14" ht="16.5" thickBot="1">
      <c r="A100" s="64">
        <v>758</v>
      </c>
      <c r="B100" s="65"/>
      <c r="C100" s="66"/>
      <c r="D100" s="67" t="s">
        <v>107</v>
      </c>
      <c r="E100" s="15">
        <f>'[1]Arkusz1'!E98</f>
        <v>5848460</v>
      </c>
      <c r="F100" s="15">
        <f>'[1]Arkusz1'!F98</f>
        <v>5848460</v>
      </c>
      <c r="G100" s="183"/>
      <c r="H100" s="183"/>
      <c r="I100" s="15">
        <f t="shared" si="5"/>
        <v>5848460</v>
      </c>
      <c r="J100" s="173">
        <f>'[1]Arkusz1'!G98</f>
        <v>0</v>
      </c>
      <c r="K100" s="183"/>
      <c r="L100" s="183"/>
      <c r="M100" s="15">
        <f t="shared" si="3"/>
        <v>0</v>
      </c>
      <c r="N100" s="15">
        <f t="shared" si="4"/>
        <v>5848460</v>
      </c>
    </row>
    <row r="101" spans="1:14" ht="17.25" thickBot="1" thickTop="1">
      <c r="A101" s="117"/>
      <c r="B101" s="118">
        <v>75801</v>
      </c>
      <c r="C101" s="56" t="s">
        <v>65</v>
      </c>
      <c r="D101" s="119" t="s">
        <v>108</v>
      </c>
      <c r="E101" s="15">
        <f>'[1]Arkusz1'!E99</f>
        <v>5120566</v>
      </c>
      <c r="F101" s="15">
        <f>'[1]Arkusz1'!F99</f>
        <v>5120566</v>
      </c>
      <c r="G101" s="175"/>
      <c r="H101" s="175"/>
      <c r="I101" s="15">
        <f t="shared" si="5"/>
        <v>5120566</v>
      </c>
      <c r="J101" s="15">
        <f>'[1]Arkusz1'!G99</f>
        <v>0</v>
      </c>
      <c r="K101" s="178"/>
      <c r="L101" s="178"/>
      <c r="M101" s="15">
        <f t="shared" si="3"/>
        <v>0</v>
      </c>
      <c r="N101" s="15">
        <f t="shared" si="4"/>
        <v>5120566</v>
      </c>
    </row>
    <row r="102" spans="1:14" ht="15.75">
      <c r="A102" s="97"/>
      <c r="B102" s="58"/>
      <c r="C102" s="59">
        <v>2920</v>
      </c>
      <c r="D102" s="60" t="s">
        <v>109</v>
      </c>
      <c r="E102" s="15">
        <f>'[1]Arkusz1'!E100</f>
        <v>5120566</v>
      </c>
      <c r="F102" s="15">
        <f>'[1]Arkusz1'!F100</f>
        <v>5120566</v>
      </c>
      <c r="G102" s="177"/>
      <c r="H102" s="177"/>
      <c r="I102" s="15">
        <f t="shared" si="5"/>
        <v>5120566</v>
      </c>
      <c r="J102" s="15">
        <f>'[1]Arkusz1'!G100</f>
        <v>0</v>
      </c>
      <c r="K102" s="177"/>
      <c r="L102" s="177"/>
      <c r="M102" s="15">
        <f t="shared" si="3"/>
        <v>0</v>
      </c>
      <c r="N102" s="15">
        <f t="shared" si="4"/>
        <v>5120566</v>
      </c>
    </row>
    <row r="103" spans="1:14" ht="15.75">
      <c r="A103" s="83"/>
      <c r="B103" s="61"/>
      <c r="C103" s="59"/>
      <c r="D103" s="60"/>
      <c r="E103" s="15"/>
      <c r="F103" s="15"/>
      <c r="G103" s="176"/>
      <c r="H103" s="176"/>
      <c r="I103" s="15"/>
      <c r="J103" s="15"/>
      <c r="K103" s="176"/>
      <c r="L103" s="176"/>
      <c r="M103" s="15"/>
      <c r="N103" s="15"/>
    </row>
    <row r="104" spans="1:14" ht="16.5" thickBot="1">
      <c r="A104" s="107"/>
      <c r="B104" s="79">
        <v>75807</v>
      </c>
      <c r="C104" s="80"/>
      <c r="D104" s="81" t="s">
        <v>110</v>
      </c>
      <c r="E104" s="15">
        <f>'[1]Arkusz1'!E102</f>
        <v>660204</v>
      </c>
      <c r="F104" s="15">
        <f>'[1]Arkusz1'!F102</f>
        <v>660204</v>
      </c>
      <c r="G104" s="177"/>
      <c r="H104" s="177"/>
      <c r="I104" s="15">
        <f t="shared" si="5"/>
        <v>660204</v>
      </c>
      <c r="J104" s="15">
        <f>'[1]Arkusz1'!G102</f>
        <v>0</v>
      </c>
      <c r="K104" s="177"/>
      <c r="L104" s="177"/>
      <c r="M104" s="15">
        <f t="shared" si="3"/>
        <v>0</v>
      </c>
      <c r="N104" s="15">
        <f t="shared" si="4"/>
        <v>660204</v>
      </c>
    </row>
    <row r="105" spans="1:14" ht="15.75">
      <c r="A105" s="97"/>
      <c r="B105" s="58"/>
      <c r="C105" s="59">
        <v>2920</v>
      </c>
      <c r="D105" s="60" t="s">
        <v>109</v>
      </c>
      <c r="E105" s="15">
        <f>'[1]Arkusz1'!E103</f>
        <v>660204</v>
      </c>
      <c r="F105" s="15">
        <f>'[1]Arkusz1'!F103</f>
        <v>660204</v>
      </c>
      <c r="G105" s="177"/>
      <c r="H105" s="177"/>
      <c r="I105" s="15">
        <f t="shared" si="5"/>
        <v>660204</v>
      </c>
      <c r="J105" s="15">
        <f>'[1]Arkusz1'!G103</f>
        <v>0</v>
      </c>
      <c r="K105" s="177"/>
      <c r="L105" s="177"/>
      <c r="M105" s="15">
        <f t="shared" si="3"/>
        <v>0</v>
      </c>
      <c r="N105" s="15">
        <f t="shared" si="4"/>
        <v>660204</v>
      </c>
    </row>
    <row r="106" spans="1:14" ht="15.75">
      <c r="A106" s="83"/>
      <c r="B106" s="61"/>
      <c r="C106" s="62"/>
      <c r="D106" s="63"/>
      <c r="E106" s="15"/>
      <c r="F106" s="15"/>
      <c r="G106" s="177"/>
      <c r="H106" s="177"/>
      <c r="I106" s="15"/>
      <c r="J106" s="15"/>
      <c r="K106" s="177"/>
      <c r="L106" s="177"/>
      <c r="M106" s="15"/>
      <c r="N106" s="15"/>
    </row>
    <row r="107" spans="1:14" ht="16.5" thickBot="1">
      <c r="A107" s="107"/>
      <c r="B107" s="79">
        <v>75814</v>
      </c>
      <c r="C107" s="80"/>
      <c r="D107" s="81" t="s">
        <v>111</v>
      </c>
      <c r="E107" s="15">
        <f>'[1]Arkusz1'!E105</f>
        <v>40000</v>
      </c>
      <c r="F107" s="15">
        <f>'[1]Arkusz1'!F105</f>
        <v>40000</v>
      </c>
      <c r="G107" s="177"/>
      <c r="H107" s="177"/>
      <c r="I107" s="15">
        <f t="shared" si="5"/>
        <v>40000</v>
      </c>
      <c r="J107" s="15">
        <f>'[1]Arkusz1'!G105</f>
        <v>0</v>
      </c>
      <c r="K107" s="177"/>
      <c r="L107" s="177"/>
      <c r="M107" s="15">
        <f t="shared" si="3"/>
        <v>0</v>
      </c>
      <c r="N107" s="15">
        <f t="shared" si="4"/>
        <v>40000</v>
      </c>
    </row>
    <row r="108" spans="1:14" ht="15.75">
      <c r="A108" s="97"/>
      <c r="B108" s="58"/>
      <c r="C108" s="120" t="s">
        <v>112</v>
      </c>
      <c r="D108" s="60" t="s">
        <v>113</v>
      </c>
      <c r="E108" s="15">
        <f>'[1]Arkusz1'!E106</f>
        <v>40000</v>
      </c>
      <c r="F108" s="15">
        <f>'[1]Arkusz1'!F106</f>
        <v>40000</v>
      </c>
      <c r="G108" s="177"/>
      <c r="H108" s="177"/>
      <c r="I108" s="15">
        <f t="shared" si="5"/>
        <v>40000</v>
      </c>
      <c r="J108" s="15">
        <f>'[1]Arkusz1'!G106</f>
        <v>0</v>
      </c>
      <c r="K108" s="177"/>
      <c r="L108" s="177"/>
      <c r="M108" s="15">
        <f t="shared" si="3"/>
        <v>0</v>
      </c>
      <c r="N108" s="15">
        <f t="shared" si="4"/>
        <v>40000</v>
      </c>
    </row>
    <row r="109" spans="1:14" ht="15.75">
      <c r="A109" s="83"/>
      <c r="B109" s="61"/>
      <c r="C109" s="62"/>
      <c r="D109" s="63"/>
      <c r="E109" s="15"/>
      <c r="F109" s="15"/>
      <c r="G109" s="177"/>
      <c r="H109" s="177"/>
      <c r="I109" s="15"/>
      <c r="J109" s="15"/>
      <c r="K109" s="177"/>
      <c r="L109" s="177"/>
      <c r="M109" s="15"/>
      <c r="N109" s="15"/>
    </row>
    <row r="110" spans="1:14" ht="16.5" thickBot="1">
      <c r="A110" s="107"/>
      <c r="B110" s="79">
        <v>75831</v>
      </c>
      <c r="C110" s="80"/>
      <c r="D110" s="81" t="s">
        <v>114</v>
      </c>
      <c r="E110" s="15">
        <f>'[1]Arkusz1'!E108</f>
        <v>27690</v>
      </c>
      <c r="F110" s="15">
        <f>'[1]Arkusz1'!F108</f>
        <v>27690</v>
      </c>
      <c r="G110" s="177"/>
      <c r="H110" s="177"/>
      <c r="I110" s="15">
        <f t="shared" si="5"/>
        <v>27690</v>
      </c>
      <c r="J110" s="15">
        <f>'[1]Arkusz1'!G108</f>
        <v>0</v>
      </c>
      <c r="K110" s="177"/>
      <c r="L110" s="177"/>
      <c r="M110" s="15">
        <f t="shared" si="3"/>
        <v>0</v>
      </c>
      <c r="N110" s="15">
        <f t="shared" si="4"/>
        <v>27690</v>
      </c>
    </row>
    <row r="111" spans="1:14" ht="15.75">
      <c r="A111" s="97"/>
      <c r="B111" s="58"/>
      <c r="C111" s="121">
        <v>2920</v>
      </c>
      <c r="D111" s="60" t="s">
        <v>109</v>
      </c>
      <c r="E111" s="15">
        <f>'[1]Arkusz1'!E109</f>
        <v>27690</v>
      </c>
      <c r="F111" s="15">
        <f>'[1]Arkusz1'!F109</f>
        <v>27690</v>
      </c>
      <c r="G111" s="176"/>
      <c r="H111" s="176"/>
      <c r="I111" s="15">
        <f t="shared" si="5"/>
        <v>27690</v>
      </c>
      <c r="J111" s="15">
        <f>'[1]Arkusz1'!G109</f>
        <v>0</v>
      </c>
      <c r="K111" s="176"/>
      <c r="L111" s="176"/>
      <c r="M111" s="15">
        <f t="shared" si="3"/>
        <v>0</v>
      </c>
      <c r="N111" s="15">
        <f t="shared" si="4"/>
        <v>27690</v>
      </c>
    </row>
    <row r="112" spans="1:14" ht="15.75">
      <c r="A112" s="83"/>
      <c r="B112" s="61"/>
      <c r="C112" s="23"/>
      <c r="D112" s="63"/>
      <c r="E112" s="15"/>
      <c r="F112" s="15"/>
      <c r="G112" s="177"/>
      <c r="H112" s="177"/>
      <c r="I112" s="15"/>
      <c r="J112" s="15"/>
      <c r="K112" s="177"/>
      <c r="L112" s="177"/>
      <c r="M112" s="15"/>
      <c r="N112" s="15"/>
    </row>
    <row r="113" spans="1:14" ht="16.5" thickBot="1">
      <c r="A113" s="64">
        <v>801</v>
      </c>
      <c r="B113" s="65"/>
      <c r="C113" s="90"/>
      <c r="D113" s="67" t="s">
        <v>115</v>
      </c>
      <c r="E113" s="15">
        <f>'[1]Arkusz1'!E111</f>
        <v>428621</v>
      </c>
      <c r="F113" s="15">
        <f>'[1]Arkusz1'!F111</f>
        <v>428621</v>
      </c>
      <c r="G113" s="182"/>
      <c r="H113" s="182"/>
      <c r="I113" s="15">
        <f t="shared" si="5"/>
        <v>428621</v>
      </c>
      <c r="J113" s="173">
        <f>'[1]Arkusz1'!G111</f>
        <v>0</v>
      </c>
      <c r="K113" s="182"/>
      <c r="L113" s="182"/>
      <c r="M113" s="15">
        <f t="shared" si="3"/>
        <v>0</v>
      </c>
      <c r="N113" s="15">
        <f t="shared" si="4"/>
        <v>428621</v>
      </c>
    </row>
    <row r="114" spans="1:14" ht="17.25" thickBot="1" thickTop="1">
      <c r="A114" s="92"/>
      <c r="B114" s="55">
        <v>80101</v>
      </c>
      <c r="C114" s="56"/>
      <c r="D114" s="57" t="s">
        <v>116</v>
      </c>
      <c r="E114" s="15">
        <f>'[1]Arkusz1'!E112</f>
        <v>17884</v>
      </c>
      <c r="F114" s="15">
        <f>'[1]Arkusz1'!F112</f>
        <v>17884</v>
      </c>
      <c r="G114" s="177"/>
      <c r="H114" s="177"/>
      <c r="I114" s="15">
        <f t="shared" si="5"/>
        <v>17884</v>
      </c>
      <c r="J114" s="15">
        <f>'[1]Arkusz1'!G112</f>
        <v>0</v>
      </c>
      <c r="K114" s="177"/>
      <c r="L114" s="177"/>
      <c r="M114" s="15">
        <f t="shared" si="3"/>
        <v>0</v>
      </c>
      <c r="N114" s="15">
        <f t="shared" si="4"/>
        <v>17884</v>
      </c>
    </row>
    <row r="115" spans="1:14" ht="15.75">
      <c r="A115" s="83"/>
      <c r="B115" s="61"/>
      <c r="C115" s="62"/>
      <c r="D115" s="63" t="s">
        <v>31</v>
      </c>
      <c r="E115" s="15"/>
      <c r="F115" s="15"/>
      <c r="G115" s="177"/>
      <c r="H115" s="177"/>
      <c r="I115" s="15"/>
      <c r="J115" s="15"/>
      <c r="K115" s="177"/>
      <c r="L115" s="177"/>
      <c r="M115" s="15"/>
      <c r="N115" s="15"/>
    </row>
    <row r="116" spans="1:14" ht="15.75">
      <c r="A116" s="83"/>
      <c r="B116" s="61"/>
      <c r="C116" s="62"/>
      <c r="D116" s="63" t="s">
        <v>117</v>
      </c>
      <c r="E116" s="15"/>
      <c r="F116" s="15"/>
      <c r="G116" s="176"/>
      <c r="H116" s="176"/>
      <c r="I116" s="15"/>
      <c r="J116" s="15"/>
      <c r="K116" s="176"/>
      <c r="L116" s="176"/>
      <c r="M116" s="15"/>
      <c r="N116" s="15"/>
    </row>
    <row r="117" spans="1:14" ht="15.75">
      <c r="A117" s="83"/>
      <c r="B117" s="61"/>
      <c r="C117" s="62" t="s">
        <v>33</v>
      </c>
      <c r="D117" s="63" t="s">
        <v>34</v>
      </c>
      <c r="E117" s="15">
        <f>'[1]Arkusz1'!E115</f>
        <v>17884</v>
      </c>
      <c r="F117" s="15">
        <f>'[1]Arkusz1'!F115</f>
        <v>17884</v>
      </c>
      <c r="G117" s="177"/>
      <c r="H117" s="177"/>
      <c r="I117" s="15">
        <f t="shared" si="5"/>
        <v>17884</v>
      </c>
      <c r="J117" s="15">
        <f>'[1]Arkusz1'!G115</f>
        <v>0</v>
      </c>
      <c r="K117" s="177"/>
      <c r="L117" s="177"/>
      <c r="M117" s="15">
        <f t="shared" si="3"/>
        <v>0</v>
      </c>
      <c r="N117" s="15">
        <f t="shared" si="4"/>
        <v>17884</v>
      </c>
    </row>
    <row r="118" spans="1:14" ht="15.75">
      <c r="A118" s="83"/>
      <c r="B118" s="61"/>
      <c r="C118" s="113"/>
      <c r="D118" s="114"/>
      <c r="E118" s="15"/>
      <c r="F118" s="15"/>
      <c r="G118" s="177"/>
      <c r="H118" s="177"/>
      <c r="I118" s="15"/>
      <c r="J118" s="15"/>
      <c r="K118" s="177"/>
      <c r="L118" s="177"/>
      <c r="M118" s="15"/>
      <c r="N118" s="15"/>
    </row>
    <row r="119" spans="1:14" ht="16.5" thickBot="1">
      <c r="A119" s="107"/>
      <c r="B119" s="79">
        <v>80103</v>
      </c>
      <c r="C119" s="80"/>
      <c r="D119" s="81" t="s">
        <v>156</v>
      </c>
      <c r="E119" s="15">
        <f>'[1]Arkusz1'!E117</f>
        <v>44100</v>
      </c>
      <c r="F119" s="15">
        <f>'[1]Arkusz1'!F117</f>
        <v>44100</v>
      </c>
      <c r="G119" s="177"/>
      <c r="H119" s="177"/>
      <c r="I119" s="15">
        <f t="shared" si="5"/>
        <v>44100</v>
      </c>
      <c r="J119" s="15">
        <f>'[1]Arkusz1'!G117</f>
        <v>0</v>
      </c>
      <c r="K119" s="177"/>
      <c r="L119" s="177"/>
      <c r="M119" s="15">
        <f t="shared" si="3"/>
        <v>0</v>
      </c>
      <c r="N119" s="15">
        <f t="shared" si="4"/>
        <v>44100</v>
      </c>
    </row>
    <row r="120" spans="1:14" ht="15.75">
      <c r="A120" s="97"/>
      <c r="B120" s="58"/>
      <c r="C120" s="59" t="s">
        <v>119</v>
      </c>
      <c r="D120" s="60" t="s">
        <v>120</v>
      </c>
      <c r="E120" s="15">
        <f>'[1]Arkusz1'!E118</f>
        <v>44100</v>
      </c>
      <c r="F120" s="15">
        <f>'[1]Arkusz1'!F118</f>
        <v>44100</v>
      </c>
      <c r="G120" s="176"/>
      <c r="H120" s="176"/>
      <c r="I120" s="15">
        <f t="shared" si="5"/>
        <v>44100</v>
      </c>
      <c r="J120" s="15">
        <f>'[1]Arkusz1'!G118</f>
        <v>0</v>
      </c>
      <c r="K120" s="176"/>
      <c r="L120" s="176"/>
      <c r="M120" s="15">
        <f t="shared" si="3"/>
        <v>0</v>
      </c>
      <c r="N120" s="15">
        <f t="shared" si="4"/>
        <v>44100</v>
      </c>
    </row>
    <row r="121" spans="1:14" ht="15.75">
      <c r="A121" s="122"/>
      <c r="B121" s="123"/>
      <c r="C121" s="113"/>
      <c r="D121" s="114"/>
      <c r="E121" s="15"/>
      <c r="F121" s="15"/>
      <c r="G121" s="176"/>
      <c r="H121" s="176"/>
      <c r="I121" s="15"/>
      <c r="J121" s="15"/>
      <c r="K121" s="176"/>
      <c r="L121" s="176"/>
      <c r="M121" s="15"/>
      <c r="N121" s="15"/>
    </row>
    <row r="122" spans="1:14" ht="16.5" thickBot="1">
      <c r="A122" s="107"/>
      <c r="B122" s="79">
        <v>80104</v>
      </c>
      <c r="C122" s="80"/>
      <c r="D122" s="81" t="s">
        <v>157</v>
      </c>
      <c r="E122" s="15">
        <f>'[1]Arkusz1'!E120</f>
        <v>65268</v>
      </c>
      <c r="F122" s="15">
        <f>'[1]Arkusz1'!F120</f>
        <v>65268</v>
      </c>
      <c r="G122" s="176"/>
      <c r="H122" s="176"/>
      <c r="I122" s="15">
        <f t="shared" si="5"/>
        <v>65268</v>
      </c>
      <c r="J122" s="15">
        <f>'[1]Arkusz1'!G120</f>
        <v>0</v>
      </c>
      <c r="K122" s="176"/>
      <c r="L122" s="176"/>
      <c r="M122" s="15">
        <f t="shared" si="3"/>
        <v>0</v>
      </c>
      <c r="N122" s="15">
        <f t="shared" si="4"/>
        <v>65268</v>
      </c>
    </row>
    <row r="123" spans="1:14" ht="15.75">
      <c r="A123" s="97"/>
      <c r="B123" s="58"/>
      <c r="C123" s="59" t="s">
        <v>119</v>
      </c>
      <c r="D123" s="60" t="s">
        <v>120</v>
      </c>
      <c r="E123" s="15">
        <f>'[1]Arkusz1'!E121</f>
        <v>65268</v>
      </c>
      <c r="F123" s="15">
        <f>'[1]Arkusz1'!F121</f>
        <v>65268</v>
      </c>
      <c r="G123" s="177"/>
      <c r="H123" s="177"/>
      <c r="I123" s="15">
        <f t="shared" si="5"/>
        <v>65268</v>
      </c>
      <c r="J123" s="15">
        <f>'[1]Arkusz1'!G121</f>
        <v>0</v>
      </c>
      <c r="K123" s="177"/>
      <c r="L123" s="177"/>
      <c r="M123" s="15">
        <f t="shared" si="3"/>
        <v>0</v>
      </c>
      <c r="N123" s="15">
        <f t="shared" si="4"/>
        <v>65268</v>
      </c>
    </row>
    <row r="124" spans="1:14" ht="15.75">
      <c r="A124" s="122"/>
      <c r="B124" s="123"/>
      <c r="C124" s="113"/>
      <c r="D124" s="114"/>
      <c r="E124" s="15"/>
      <c r="F124" s="15"/>
      <c r="G124" s="177"/>
      <c r="H124" s="177"/>
      <c r="I124" s="15"/>
      <c r="J124" s="15"/>
      <c r="K124" s="177"/>
      <c r="L124" s="177"/>
      <c r="M124" s="15"/>
      <c r="N124" s="15"/>
    </row>
    <row r="125" spans="1:14" ht="16.5" thickBot="1">
      <c r="A125" s="107"/>
      <c r="B125" s="79">
        <v>80113</v>
      </c>
      <c r="C125" s="80"/>
      <c r="D125" s="81" t="s">
        <v>118</v>
      </c>
      <c r="E125" s="15">
        <f>'[1]Arkusz1'!E123</f>
        <v>5000</v>
      </c>
      <c r="F125" s="15">
        <f>'[1]Arkusz1'!F123</f>
        <v>5000</v>
      </c>
      <c r="G125" s="177"/>
      <c r="H125" s="177"/>
      <c r="I125" s="15">
        <f t="shared" si="5"/>
        <v>5000</v>
      </c>
      <c r="J125" s="15">
        <f>'[1]Arkusz1'!G123</f>
        <v>0</v>
      </c>
      <c r="K125" s="177"/>
      <c r="L125" s="177"/>
      <c r="M125" s="15">
        <f t="shared" si="3"/>
        <v>0</v>
      </c>
      <c r="N125" s="15">
        <f t="shared" si="4"/>
        <v>5000</v>
      </c>
    </row>
    <row r="126" spans="1:14" ht="15.75">
      <c r="A126" s="97"/>
      <c r="B126" s="58"/>
      <c r="C126" s="59" t="s">
        <v>119</v>
      </c>
      <c r="D126" s="60" t="s">
        <v>120</v>
      </c>
      <c r="E126" s="15">
        <f>'[1]Arkusz1'!E124</f>
        <v>5000</v>
      </c>
      <c r="F126" s="15">
        <f>'[1]Arkusz1'!F124</f>
        <v>5000</v>
      </c>
      <c r="G126" s="177"/>
      <c r="H126" s="177"/>
      <c r="I126" s="15">
        <f t="shared" si="5"/>
        <v>5000</v>
      </c>
      <c r="J126" s="15">
        <f>'[1]Arkusz1'!G124</f>
        <v>0</v>
      </c>
      <c r="K126" s="177"/>
      <c r="L126" s="177"/>
      <c r="M126" s="15">
        <f t="shared" si="3"/>
        <v>0</v>
      </c>
      <c r="N126" s="15">
        <f t="shared" si="4"/>
        <v>5000</v>
      </c>
    </row>
    <row r="127" spans="1:14" ht="15.75">
      <c r="A127" s="83"/>
      <c r="B127" s="58"/>
      <c r="C127" s="59"/>
      <c r="D127" s="60"/>
      <c r="E127" s="15"/>
      <c r="F127" s="15"/>
      <c r="G127" s="176"/>
      <c r="H127" s="176"/>
      <c r="I127" s="15"/>
      <c r="J127" s="15"/>
      <c r="K127" s="176"/>
      <c r="L127" s="176"/>
      <c r="M127" s="15"/>
      <c r="N127" s="15"/>
    </row>
    <row r="128" spans="1:14" ht="16.5" thickBot="1">
      <c r="A128" s="107"/>
      <c r="B128" s="79">
        <v>80114</v>
      </c>
      <c r="C128" s="80"/>
      <c r="D128" s="81" t="s">
        <v>158</v>
      </c>
      <c r="E128" s="15">
        <f>'[1]Arkusz1'!E126</f>
        <v>920</v>
      </c>
      <c r="F128" s="15">
        <f>'[1]Arkusz1'!F126</f>
        <v>920</v>
      </c>
      <c r="G128" s="177"/>
      <c r="H128" s="177"/>
      <c r="I128" s="15">
        <f t="shared" si="5"/>
        <v>920</v>
      </c>
      <c r="J128" s="15">
        <f>'[1]Arkusz1'!G126</f>
        <v>0</v>
      </c>
      <c r="K128" s="177"/>
      <c r="L128" s="177"/>
      <c r="M128" s="15">
        <f t="shared" si="3"/>
        <v>0</v>
      </c>
      <c r="N128" s="15">
        <f t="shared" si="4"/>
        <v>920</v>
      </c>
    </row>
    <row r="129" spans="1:14" ht="15.75">
      <c r="A129" s="116"/>
      <c r="B129" s="124"/>
      <c r="C129" s="125" t="s">
        <v>50</v>
      </c>
      <c r="D129" s="126" t="s">
        <v>106</v>
      </c>
      <c r="E129" s="15">
        <f>'[1]Arkusz1'!E127</f>
        <v>820</v>
      </c>
      <c r="F129" s="15">
        <f>'[1]Arkusz1'!F127</f>
        <v>820</v>
      </c>
      <c r="G129" s="177"/>
      <c r="H129" s="177"/>
      <c r="I129" s="15">
        <f t="shared" si="5"/>
        <v>820</v>
      </c>
      <c r="J129" s="15">
        <f>'[1]Arkusz1'!G127</f>
        <v>0</v>
      </c>
      <c r="K129" s="177"/>
      <c r="L129" s="177"/>
      <c r="M129" s="15">
        <f t="shared" si="3"/>
        <v>0</v>
      </c>
      <c r="N129" s="15">
        <f t="shared" si="4"/>
        <v>820</v>
      </c>
    </row>
    <row r="130" spans="1:14" ht="15.75">
      <c r="A130" s="83"/>
      <c r="B130" s="61"/>
      <c r="C130" s="127" t="s">
        <v>112</v>
      </c>
      <c r="D130" s="63" t="s">
        <v>113</v>
      </c>
      <c r="E130" s="15">
        <f>'[1]Arkusz1'!E128</f>
        <v>100</v>
      </c>
      <c r="F130" s="15">
        <f>'[1]Arkusz1'!F128</f>
        <v>100</v>
      </c>
      <c r="G130" s="177"/>
      <c r="H130" s="177"/>
      <c r="I130" s="15">
        <f t="shared" si="5"/>
        <v>100</v>
      </c>
      <c r="J130" s="15">
        <f>'[1]Arkusz1'!G128</f>
        <v>0</v>
      </c>
      <c r="K130" s="177"/>
      <c r="L130" s="177"/>
      <c r="M130" s="15">
        <f t="shared" si="3"/>
        <v>0</v>
      </c>
      <c r="N130" s="15">
        <f t="shared" si="4"/>
        <v>100</v>
      </c>
    </row>
    <row r="131" spans="1:14" ht="15.75">
      <c r="A131" s="83"/>
      <c r="B131" s="61"/>
      <c r="C131" s="23"/>
      <c r="D131" s="63"/>
      <c r="E131" s="15"/>
      <c r="F131" s="15"/>
      <c r="G131" s="177"/>
      <c r="H131" s="177"/>
      <c r="I131" s="15"/>
      <c r="J131" s="15"/>
      <c r="K131" s="177"/>
      <c r="L131" s="177"/>
      <c r="M131" s="15"/>
      <c r="N131" s="15"/>
    </row>
    <row r="132" spans="1:14" ht="16.5" thickBot="1">
      <c r="A132" s="107"/>
      <c r="B132" s="79">
        <v>80148</v>
      </c>
      <c r="C132" s="80"/>
      <c r="D132" s="128" t="s">
        <v>121</v>
      </c>
      <c r="E132" s="15">
        <f>'[1]Arkusz1'!E130</f>
        <v>295449</v>
      </c>
      <c r="F132" s="15">
        <f>'[1]Arkusz1'!F130</f>
        <v>295449</v>
      </c>
      <c r="G132" s="176"/>
      <c r="H132" s="176"/>
      <c r="I132" s="15">
        <f t="shared" si="5"/>
        <v>295449</v>
      </c>
      <c r="J132" s="15">
        <f>'[1]Arkusz1'!G130</f>
        <v>0</v>
      </c>
      <c r="K132" s="176"/>
      <c r="L132" s="176"/>
      <c r="M132" s="15">
        <f t="shared" si="3"/>
        <v>0</v>
      </c>
      <c r="N132" s="15">
        <f t="shared" si="4"/>
        <v>295449</v>
      </c>
    </row>
    <row r="133" spans="1:14" ht="15.75">
      <c r="A133" s="122"/>
      <c r="B133" s="123"/>
      <c r="C133" s="59" t="s">
        <v>119</v>
      </c>
      <c r="D133" s="60" t="s">
        <v>122</v>
      </c>
      <c r="E133" s="15">
        <f>'[1]Arkusz1'!E131</f>
        <v>295449</v>
      </c>
      <c r="F133" s="15">
        <f>'[1]Arkusz1'!F131</f>
        <v>295449</v>
      </c>
      <c r="G133" s="176"/>
      <c r="H133" s="176"/>
      <c r="I133" s="15">
        <f t="shared" si="5"/>
        <v>295449</v>
      </c>
      <c r="J133" s="15">
        <f>'[1]Arkusz1'!G131</f>
        <v>0</v>
      </c>
      <c r="K133" s="177"/>
      <c r="L133" s="177"/>
      <c r="M133" s="15">
        <f t="shared" si="3"/>
        <v>0</v>
      </c>
      <c r="N133" s="15">
        <f t="shared" si="4"/>
        <v>295449</v>
      </c>
    </row>
    <row r="134" spans="1:14" ht="15.75">
      <c r="A134" s="122"/>
      <c r="B134" s="123"/>
      <c r="C134" s="113"/>
      <c r="D134" s="114"/>
      <c r="E134" s="15"/>
      <c r="F134" s="15"/>
      <c r="G134" s="177"/>
      <c r="H134" s="177"/>
      <c r="I134" s="15"/>
      <c r="J134" s="15"/>
      <c r="K134" s="177"/>
      <c r="L134" s="177"/>
      <c r="M134" s="15"/>
      <c r="N134" s="15"/>
    </row>
    <row r="135" spans="1:14" ht="16.5" thickBot="1">
      <c r="A135" s="64">
        <v>852</v>
      </c>
      <c r="B135" s="65"/>
      <c r="C135" s="66"/>
      <c r="D135" s="67" t="s">
        <v>123</v>
      </c>
      <c r="E135" s="15">
        <f>'[1]Arkusz1'!E133</f>
        <v>1707308</v>
      </c>
      <c r="F135" s="15">
        <f>'[1]Arkusz1'!F133</f>
        <v>1707308</v>
      </c>
      <c r="G135" s="181">
        <f>G137+G143+G150+G154+G158+G162+G165</f>
        <v>13000</v>
      </c>
      <c r="H135" s="181">
        <f>H137+H143+H150+H154+H158+H162+H165</f>
        <v>0</v>
      </c>
      <c r="I135" s="15">
        <f t="shared" si="5"/>
        <v>1720308</v>
      </c>
      <c r="J135" s="173">
        <f>'[1]Arkusz1'!G133</f>
        <v>0</v>
      </c>
      <c r="K135" s="182"/>
      <c r="L135" s="182"/>
      <c r="M135" s="15">
        <f t="shared" si="3"/>
        <v>0</v>
      </c>
      <c r="N135" s="15">
        <f t="shared" si="4"/>
        <v>1720308</v>
      </c>
    </row>
    <row r="136" spans="1:14" ht="16.5" thickTop="1">
      <c r="A136" s="97"/>
      <c r="B136" s="111"/>
      <c r="C136" s="129"/>
      <c r="D136" s="130" t="s">
        <v>124</v>
      </c>
      <c r="E136" s="15"/>
      <c r="F136" s="15"/>
      <c r="G136" s="177"/>
      <c r="H136" s="177"/>
      <c r="I136" s="15"/>
      <c r="J136" s="15"/>
      <c r="K136" s="177"/>
      <c r="L136" s="177"/>
      <c r="M136" s="15"/>
      <c r="N136" s="15"/>
    </row>
    <row r="137" spans="1:14" ht="16.5" thickBot="1">
      <c r="A137" s="107"/>
      <c r="B137" s="79">
        <v>85212</v>
      </c>
      <c r="C137" s="80"/>
      <c r="D137" s="131" t="s">
        <v>125</v>
      </c>
      <c r="E137" s="15">
        <f>'[1]Arkusz1'!E135</f>
        <v>1621901</v>
      </c>
      <c r="F137" s="15">
        <f>'[1]Arkusz1'!F135</f>
        <v>1621901</v>
      </c>
      <c r="G137" s="176"/>
      <c r="H137" s="176"/>
      <c r="I137" s="15">
        <f t="shared" si="5"/>
        <v>1621901</v>
      </c>
      <c r="J137" s="15">
        <f>'[1]Arkusz1'!G135</f>
        <v>0</v>
      </c>
      <c r="K137" s="177"/>
      <c r="L137" s="177"/>
      <c r="M137" s="15">
        <f t="shared" si="3"/>
        <v>0</v>
      </c>
      <c r="N137" s="15">
        <f t="shared" si="4"/>
        <v>1621901</v>
      </c>
    </row>
    <row r="138" spans="1:14" ht="15.75">
      <c r="A138" s="97"/>
      <c r="B138" s="111"/>
      <c r="C138" s="129"/>
      <c r="D138" s="60" t="s">
        <v>126</v>
      </c>
      <c r="E138" s="15"/>
      <c r="F138" s="15"/>
      <c r="G138" s="176"/>
      <c r="H138" s="176"/>
      <c r="I138" s="15"/>
      <c r="J138" s="15"/>
      <c r="K138" s="177"/>
      <c r="L138" s="177"/>
      <c r="M138" s="15"/>
      <c r="N138" s="15"/>
    </row>
    <row r="139" spans="1:14" ht="15.75">
      <c r="A139" s="83"/>
      <c r="B139" s="75"/>
      <c r="C139" s="129"/>
      <c r="D139" s="63" t="s">
        <v>127</v>
      </c>
      <c r="E139" s="15"/>
      <c r="F139" s="15"/>
      <c r="G139" s="177"/>
      <c r="H139" s="177"/>
      <c r="I139" s="15"/>
      <c r="J139" s="15"/>
      <c r="K139" s="177"/>
      <c r="L139" s="177"/>
      <c r="M139" s="15"/>
      <c r="N139" s="15"/>
    </row>
    <row r="140" spans="1:14" ht="15.75">
      <c r="A140" s="83"/>
      <c r="B140" s="75"/>
      <c r="C140" s="59">
        <v>2010</v>
      </c>
      <c r="D140" s="63" t="s">
        <v>128</v>
      </c>
      <c r="E140" s="15">
        <f>'[1]Arkusz1'!E138</f>
        <v>1621901</v>
      </c>
      <c r="F140" s="15">
        <f>'[1]Arkusz1'!F138</f>
        <v>1621901</v>
      </c>
      <c r="G140" s="176"/>
      <c r="H140" s="176"/>
      <c r="I140" s="15">
        <f t="shared" si="5"/>
        <v>1621901</v>
      </c>
      <c r="J140" s="15">
        <f>'[1]Arkusz1'!G138</f>
        <v>0</v>
      </c>
      <c r="K140" s="177"/>
      <c r="L140" s="177"/>
      <c r="M140" s="15">
        <f t="shared" si="3"/>
        <v>0</v>
      </c>
      <c r="N140" s="15">
        <f t="shared" si="4"/>
        <v>1621901</v>
      </c>
    </row>
    <row r="141" spans="1:14" ht="15.75">
      <c r="A141" s="83"/>
      <c r="B141" s="75"/>
      <c r="C141" s="76"/>
      <c r="D141" s="106"/>
      <c r="E141" s="15"/>
      <c r="F141" s="15"/>
      <c r="G141" s="177"/>
      <c r="H141" s="177"/>
      <c r="I141" s="15"/>
      <c r="J141" s="15"/>
      <c r="K141" s="177"/>
      <c r="L141" s="177"/>
      <c r="M141" s="15"/>
      <c r="N141" s="15"/>
    </row>
    <row r="142" spans="1:14" ht="15.75">
      <c r="A142" s="83"/>
      <c r="B142" s="75"/>
      <c r="C142" s="76"/>
      <c r="D142" s="106" t="s">
        <v>129</v>
      </c>
      <c r="E142" s="15"/>
      <c r="F142" s="15"/>
      <c r="G142" s="179"/>
      <c r="H142" s="179"/>
      <c r="I142" s="15"/>
      <c r="J142" s="15"/>
      <c r="K142" s="177"/>
      <c r="L142" s="177"/>
      <c r="M142" s="15"/>
      <c r="N142" s="15"/>
    </row>
    <row r="143" spans="1:14" ht="30" thickBot="1">
      <c r="A143" s="107"/>
      <c r="B143" s="79">
        <v>85213</v>
      </c>
      <c r="C143" s="80"/>
      <c r="D143" s="132" t="s">
        <v>130</v>
      </c>
      <c r="E143" s="15">
        <f>'[1]Arkusz1'!E141</f>
        <v>2747</v>
      </c>
      <c r="F143" s="15">
        <f>'[1]Arkusz1'!F141</f>
        <v>2747</v>
      </c>
      <c r="G143" s="179"/>
      <c r="H143" s="179"/>
      <c r="I143" s="15">
        <f aca="true" t="shared" si="6" ref="I143:I207">F143+G143-H143</f>
        <v>2747</v>
      </c>
      <c r="J143" s="15">
        <f>'[1]Arkusz1'!G141</f>
        <v>0</v>
      </c>
      <c r="K143" s="177"/>
      <c r="L143" s="177"/>
      <c r="M143" s="15">
        <f aca="true" t="shared" si="7" ref="M143:M207">J143+K143-L143</f>
        <v>0</v>
      </c>
      <c r="N143" s="15">
        <f aca="true" t="shared" si="8" ref="N143:N207">I143+M143</f>
        <v>2747</v>
      </c>
    </row>
    <row r="144" spans="1:14" ht="15.75">
      <c r="A144" s="97"/>
      <c r="B144" s="111"/>
      <c r="C144" s="129"/>
      <c r="D144" s="60" t="s">
        <v>131</v>
      </c>
      <c r="E144" s="15"/>
      <c r="F144" s="15"/>
      <c r="G144" s="176"/>
      <c r="H144" s="176"/>
      <c r="I144" s="15"/>
      <c r="J144" s="15"/>
      <c r="K144" s="176"/>
      <c r="L144" s="176"/>
      <c r="M144" s="15"/>
      <c r="N144" s="15"/>
    </row>
    <row r="145" spans="1:14" ht="15.75">
      <c r="A145" s="83"/>
      <c r="B145" s="61"/>
      <c r="C145" s="62"/>
      <c r="D145" s="63" t="s">
        <v>25</v>
      </c>
      <c r="E145" s="15"/>
      <c r="F145" s="15"/>
      <c r="G145" s="176"/>
      <c r="H145" s="176"/>
      <c r="I145" s="15"/>
      <c r="J145" s="15"/>
      <c r="K145" s="176"/>
      <c r="L145" s="176"/>
      <c r="M145" s="15"/>
      <c r="N145" s="15"/>
    </row>
    <row r="146" spans="1:14" ht="15.75">
      <c r="A146" s="83"/>
      <c r="B146" s="61"/>
      <c r="C146" s="62">
        <v>2010</v>
      </c>
      <c r="D146" s="63" t="s">
        <v>132</v>
      </c>
      <c r="E146" s="15">
        <f>'[1]Arkusz1'!E144</f>
        <v>1119</v>
      </c>
      <c r="F146" s="15">
        <f>'[1]Arkusz1'!F144</f>
        <v>1119</v>
      </c>
      <c r="G146" s="177"/>
      <c r="H146" s="177"/>
      <c r="I146" s="15">
        <f t="shared" si="6"/>
        <v>1119</v>
      </c>
      <c r="J146" s="15">
        <f>'[1]Arkusz1'!G144</f>
        <v>0</v>
      </c>
      <c r="K146" s="177"/>
      <c r="L146" s="177"/>
      <c r="M146" s="15">
        <f t="shared" si="7"/>
        <v>0</v>
      </c>
      <c r="N146" s="15">
        <f t="shared" si="8"/>
        <v>1119</v>
      </c>
    </row>
    <row r="147" spans="1:14" ht="15.75">
      <c r="A147" s="83"/>
      <c r="B147" s="61"/>
      <c r="C147" s="62"/>
      <c r="D147" s="60" t="s">
        <v>133</v>
      </c>
      <c r="E147" s="15"/>
      <c r="F147" s="15"/>
      <c r="G147" s="175"/>
      <c r="H147" s="175"/>
      <c r="I147" s="15"/>
      <c r="J147" s="15"/>
      <c r="K147" s="178"/>
      <c r="L147" s="178"/>
      <c r="M147" s="15"/>
      <c r="N147" s="15"/>
    </row>
    <row r="148" spans="1:14" ht="15.75">
      <c r="A148" s="83"/>
      <c r="B148" s="61"/>
      <c r="C148" s="62">
        <v>2030</v>
      </c>
      <c r="D148" s="63" t="s">
        <v>134</v>
      </c>
      <c r="E148" s="15">
        <f>'[1]Arkusz1'!E146</f>
        <v>1628</v>
      </c>
      <c r="F148" s="15">
        <f>'[1]Arkusz1'!F146</f>
        <v>1628</v>
      </c>
      <c r="G148" s="176"/>
      <c r="H148" s="177"/>
      <c r="I148" s="15">
        <f t="shared" si="6"/>
        <v>1628</v>
      </c>
      <c r="J148" s="15">
        <f>'[1]Arkusz1'!G146</f>
        <v>0</v>
      </c>
      <c r="K148" s="177"/>
      <c r="L148" s="177"/>
      <c r="M148" s="15">
        <f t="shared" si="7"/>
        <v>0</v>
      </c>
      <c r="N148" s="15">
        <f t="shared" si="8"/>
        <v>1628</v>
      </c>
    </row>
    <row r="149" spans="1:14" ht="15.75">
      <c r="A149" s="83"/>
      <c r="B149" s="61"/>
      <c r="C149" s="23"/>
      <c r="D149" s="63"/>
      <c r="E149" s="15"/>
      <c r="F149" s="15"/>
      <c r="G149" s="177"/>
      <c r="H149" s="177"/>
      <c r="I149" s="15"/>
      <c r="J149" s="15"/>
      <c r="K149" s="177"/>
      <c r="L149" s="177"/>
      <c r="M149" s="15"/>
      <c r="N149" s="15"/>
    </row>
    <row r="150" spans="1:14" ht="16.5" thickBot="1">
      <c r="A150" s="107"/>
      <c r="B150" s="79">
        <v>85214</v>
      </c>
      <c r="C150" s="80"/>
      <c r="D150" s="81" t="s">
        <v>135</v>
      </c>
      <c r="E150" s="15">
        <f>'[1]Arkusz1'!E148</f>
        <v>23132</v>
      </c>
      <c r="F150" s="15">
        <f>'[1]Arkusz1'!F148</f>
        <v>23132</v>
      </c>
      <c r="G150" s="176"/>
      <c r="H150" s="176"/>
      <c r="I150" s="15">
        <f t="shared" si="6"/>
        <v>23132</v>
      </c>
      <c r="J150" s="15">
        <f>'[1]Arkusz1'!G148</f>
        <v>0</v>
      </c>
      <c r="K150" s="176"/>
      <c r="L150" s="176"/>
      <c r="M150" s="15">
        <f t="shared" si="7"/>
        <v>0</v>
      </c>
      <c r="N150" s="15">
        <f t="shared" si="8"/>
        <v>23132</v>
      </c>
    </row>
    <row r="151" spans="1:14" ht="15.75">
      <c r="A151" s="83"/>
      <c r="B151" s="61"/>
      <c r="C151" s="62"/>
      <c r="D151" s="60" t="s">
        <v>133</v>
      </c>
      <c r="E151" s="15"/>
      <c r="F151" s="15"/>
      <c r="G151" s="176"/>
      <c r="H151" s="176"/>
      <c r="I151" s="15"/>
      <c r="J151" s="15"/>
      <c r="K151" s="176"/>
      <c r="L151" s="176"/>
      <c r="M151" s="15"/>
      <c r="N151" s="15"/>
    </row>
    <row r="152" spans="1:14" ht="15.75">
      <c r="A152" s="83"/>
      <c r="B152" s="61"/>
      <c r="C152" s="62">
        <v>2030</v>
      </c>
      <c r="D152" s="63" t="s">
        <v>134</v>
      </c>
      <c r="E152" s="15">
        <f>'[1]Arkusz1'!E150</f>
        <v>23132</v>
      </c>
      <c r="F152" s="15">
        <f>'[1]Arkusz1'!F150</f>
        <v>23132</v>
      </c>
      <c r="G152" s="176"/>
      <c r="H152" s="176"/>
      <c r="I152" s="15">
        <f t="shared" si="6"/>
        <v>23132</v>
      </c>
      <c r="J152" s="15">
        <f>'[1]Arkusz1'!G150</f>
        <v>0</v>
      </c>
      <c r="K152" s="176"/>
      <c r="L152" s="176"/>
      <c r="M152" s="15">
        <f t="shared" si="7"/>
        <v>0</v>
      </c>
      <c r="N152" s="15">
        <f t="shared" si="8"/>
        <v>23132</v>
      </c>
    </row>
    <row r="153" spans="1:14" ht="15.75">
      <c r="A153" s="83"/>
      <c r="B153" s="61"/>
      <c r="C153" s="62"/>
      <c r="D153" s="63"/>
      <c r="E153" s="15"/>
      <c r="F153" s="15"/>
      <c r="G153" s="177"/>
      <c r="H153" s="177"/>
      <c r="I153" s="15"/>
      <c r="J153" s="15"/>
      <c r="K153" s="177"/>
      <c r="L153" s="177"/>
      <c r="M153" s="15"/>
      <c r="N153" s="15"/>
    </row>
    <row r="154" spans="1:14" ht="16.5" thickBot="1">
      <c r="A154" s="107"/>
      <c r="B154" s="79">
        <v>85216</v>
      </c>
      <c r="C154" s="80"/>
      <c r="D154" s="74" t="s">
        <v>136</v>
      </c>
      <c r="E154" s="15">
        <f>'[1]Arkusz1'!E152</f>
        <v>18084</v>
      </c>
      <c r="F154" s="15">
        <f>'[1]Arkusz1'!F152</f>
        <v>18084</v>
      </c>
      <c r="G154" s="176"/>
      <c r="H154" s="176"/>
      <c r="I154" s="15">
        <f t="shared" si="6"/>
        <v>18084</v>
      </c>
      <c r="J154" s="15">
        <f>'[1]Arkusz1'!G152</f>
        <v>0</v>
      </c>
      <c r="K154" s="177"/>
      <c r="L154" s="177"/>
      <c r="M154" s="15">
        <f t="shared" si="7"/>
        <v>0</v>
      </c>
      <c r="N154" s="15">
        <f t="shared" si="8"/>
        <v>18084</v>
      </c>
    </row>
    <row r="155" spans="1:14" ht="15.75">
      <c r="A155" s="116"/>
      <c r="B155" s="61"/>
      <c r="C155" s="62"/>
      <c r="D155" s="60" t="s">
        <v>133</v>
      </c>
      <c r="E155" s="15"/>
      <c r="F155" s="15"/>
      <c r="G155" s="177"/>
      <c r="H155" s="177"/>
      <c r="I155" s="15"/>
      <c r="J155" s="15"/>
      <c r="K155" s="177"/>
      <c r="L155" s="177"/>
      <c r="M155" s="15"/>
      <c r="N155" s="15"/>
    </row>
    <row r="156" spans="1:14" ht="15.75">
      <c r="A156" s="122"/>
      <c r="B156" s="61"/>
      <c r="C156" s="62">
        <v>2030</v>
      </c>
      <c r="D156" s="63" t="s">
        <v>134</v>
      </c>
      <c r="E156" s="15">
        <f>'[1]Arkusz1'!E154</f>
        <v>18084</v>
      </c>
      <c r="F156" s="15">
        <f>'[1]Arkusz1'!F154</f>
        <v>18084</v>
      </c>
      <c r="G156" s="179"/>
      <c r="H156" s="179"/>
      <c r="I156" s="15">
        <f t="shared" si="6"/>
        <v>18084</v>
      </c>
      <c r="J156" s="15">
        <f>'[1]Arkusz1'!G154</f>
        <v>0</v>
      </c>
      <c r="K156" s="179"/>
      <c r="L156" s="179"/>
      <c r="M156" s="15">
        <f t="shared" si="7"/>
        <v>0</v>
      </c>
      <c r="N156" s="15">
        <f t="shared" si="8"/>
        <v>18084</v>
      </c>
    </row>
    <row r="157" spans="1:14" ht="15.75">
      <c r="A157" s="122"/>
      <c r="B157" s="123"/>
      <c r="C157" s="113"/>
      <c r="D157" s="114"/>
      <c r="E157" s="15"/>
      <c r="F157" s="15"/>
      <c r="G157" s="177"/>
      <c r="H157" s="177"/>
      <c r="I157" s="15"/>
      <c r="J157" s="15"/>
      <c r="K157" s="177"/>
      <c r="L157" s="177"/>
      <c r="M157" s="15"/>
      <c r="N157" s="15"/>
    </row>
    <row r="158" spans="1:14" ht="16.5" thickBot="1">
      <c r="A158" s="107"/>
      <c r="B158" s="79">
        <v>85219</v>
      </c>
      <c r="C158" s="109"/>
      <c r="D158" s="110" t="s">
        <v>137</v>
      </c>
      <c r="E158" s="15">
        <f>'[1]Arkusz1'!E156</f>
        <v>35919</v>
      </c>
      <c r="F158" s="15">
        <f>'[1]Arkusz1'!F156</f>
        <v>35919</v>
      </c>
      <c r="G158" s="177"/>
      <c r="H158" s="177"/>
      <c r="I158" s="15">
        <f t="shared" si="6"/>
        <v>35919</v>
      </c>
      <c r="J158" s="15">
        <f>'[1]Arkusz1'!G156</f>
        <v>0</v>
      </c>
      <c r="K158" s="177"/>
      <c r="L158" s="177"/>
      <c r="M158" s="15">
        <f t="shared" si="7"/>
        <v>0</v>
      </c>
      <c r="N158" s="15">
        <f t="shared" si="8"/>
        <v>35919</v>
      </c>
    </row>
    <row r="159" spans="1:14" ht="15.75">
      <c r="A159" s="97"/>
      <c r="B159" s="58"/>
      <c r="C159" s="59"/>
      <c r="D159" s="60" t="s">
        <v>133</v>
      </c>
      <c r="E159" s="15"/>
      <c r="F159" s="15"/>
      <c r="G159" s="177"/>
      <c r="H159" s="177"/>
      <c r="I159" s="15"/>
      <c r="J159" s="15"/>
      <c r="K159" s="177"/>
      <c r="L159" s="177"/>
      <c r="M159" s="15"/>
      <c r="N159" s="15"/>
    </row>
    <row r="160" spans="1:14" ht="15.75">
      <c r="A160" s="83"/>
      <c r="B160" s="61"/>
      <c r="C160" s="62">
        <v>2030</v>
      </c>
      <c r="D160" s="63" t="s">
        <v>138</v>
      </c>
      <c r="E160" s="15">
        <f>'[1]Arkusz1'!E158</f>
        <v>35919</v>
      </c>
      <c r="F160" s="15">
        <f>'[1]Arkusz1'!F158</f>
        <v>35919</v>
      </c>
      <c r="G160" s="178"/>
      <c r="H160" s="178"/>
      <c r="I160" s="15">
        <f t="shared" si="6"/>
        <v>35919</v>
      </c>
      <c r="J160" s="15">
        <f>'[1]Arkusz1'!G158</f>
        <v>0</v>
      </c>
      <c r="K160" s="178"/>
      <c r="L160" s="178"/>
      <c r="M160" s="15">
        <f t="shared" si="7"/>
        <v>0</v>
      </c>
      <c r="N160" s="15">
        <f t="shared" si="8"/>
        <v>35919</v>
      </c>
    </row>
    <row r="161" spans="1:14" ht="15.75">
      <c r="A161" s="83"/>
      <c r="B161" s="61"/>
      <c r="C161" s="62"/>
      <c r="D161" s="63"/>
      <c r="E161" s="15"/>
      <c r="F161" s="15"/>
      <c r="G161" s="177"/>
      <c r="H161" s="177"/>
      <c r="I161" s="15"/>
      <c r="J161" s="15"/>
      <c r="K161" s="177"/>
      <c r="L161" s="177"/>
      <c r="M161" s="15"/>
      <c r="N161" s="15"/>
    </row>
    <row r="162" spans="1:14" ht="16.5" thickBot="1">
      <c r="A162" s="107"/>
      <c r="B162" s="79">
        <v>85228</v>
      </c>
      <c r="C162" s="80"/>
      <c r="D162" s="81" t="s">
        <v>139</v>
      </c>
      <c r="E162" s="15">
        <f>'[1]Arkusz1'!E160</f>
        <v>5525</v>
      </c>
      <c r="F162" s="15">
        <f>'[1]Arkusz1'!F160</f>
        <v>5525</v>
      </c>
      <c r="G162" s="177"/>
      <c r="H162" s="177"/>
      <c r="I162" s="15">
        <f t="shared" si="6"/>
        <v>5525</v>
      </c>
      <c r="J162" s="15">
        <f>'[1]Arkusz1'!G160</f>
        <v>0</v>
      </c>
      <c r="K162" s="177"/>
      <c r="L162" s="177"/>
      <c r="M162" s="15">
        <f t="shared" si="7"/>
        <v>0</v>
      </c>
      <c r="N162" s="15">
        <f t="shared" si="8"/>
        <v>5525</v>
      </c>
    </row>
    <row r="163" spans="1:14" ht="15.75">
      <c r="A163" s="97"/>
      <c r="B163" s="111"/>
      <c r="C163" s="59" t="s">
        <v>119</v>
      </c>
      <c r="D163" s="60" t="s">
        <v>120</v>
      </c>
      <c r="E163" s="15">
        <f>'[1]Arkusz1'!E161</f>
        <v>5525</v>
      </c>
      <c r="F163" s="15">
        <f>'[1]Arkusz1'!F161</f>
        <v>5525</v>
      </c>
      <c r="G163" s="177"/>
      <c r="H163" s="177"/>
      <c r="I163" s="15">
        <f t="shared" si="6"/>
        <v>5525</v>
      </c>
      <c r="J163" s="15">
        <f>'[1]Arkusz1'!G161</f>
        <v>0</v>
      </c>
      <c r="K163" s="177"/>
      <c r="L163" s="177"/>
      <c r="M163" s="15">
        <f t="shared" si="7"/>
        <v>0</v>
      </c>
      <c r="N163" s="15">
        <f t="shared" si="8"/>
        <v>5525</v>
      </c>
    </row>
    <row r="164" spans="1:14" ht="15.75">
      <c r="A164" s="97"/>
      <c r="B164" s="111"/>
      <c r="C164" s="59"/>
      <c r="D164" s="60"/>
      <c r="E164" s="15"/>
      <c r="F164" s="15"/>
      <c r="G164" s="177"/>
      <c r="H164" s="177"/>
      <c r="I164" s="15"/>
      <c r="J164" s="15"/>
      <c r="K164" s="177"/>
      <c r="L164" s="177"/>
      <c r="M164" s="15"/>
      <c r="N164" s="15"/>
    </row>
    <row r="165" spans="1:14" ht="13.5" thickBot="1">
      <c r="A165" s="186"/>
      <c r="B165" s="187">
        <v>85295</v>
      </c>
      <c r="C165" s="186"/>
      <c r="D165" s="188" t="s">
        <v>23</v>
      </c>
      <c r="E165" s="15">
        <v>0</v>
      </c>
      <c r="F165" s="15">
        <v>0</v>
      </c>
      <c r="G165" s="18">
        <f>SUM(G166:G170)</f>
        <v>13000</v>
      </c>
      <c r="H165" s="18">
        <f>SUM(H166:H170)</f>
        <v>0</v>
      </c>
      <c r="I165" s="15">
        <f>F165+G165-H165</f>
        <v>13000</v>
      </c>
      <c r="J165" s="15">
        <f>'[2]Arkusz1'!M188</f>
        <v>0</v>
      </c>
      <c r="K165" s="19"/>
      <c r="L165" s="19"/>
      <c r="M165" s="15">
        <f>J165+K165-L165</f>
        <v>0</v>
      </c>
      <c r="N165" s="15">
        <f>I165+M165</f>
        <v>13000</v>
      </c>
    </row>
    <row r="166" spans="1:14" ht="14.25">
      <c r="A166" s="16"/>
      <c r="B166" s="17"/>
      <c r="C166" s="32"/>
      <c r="D166" s="30" t="s">
        <v>131</v>
      </c>
      <c r="E166" s="15"/>
      <c r="F166" s="15"/>
      <c r="G166" s="18"/>
      <c r="H166" s="18"/>
      <c r="I166" s="15"/>
      <c r="J166" s="15"/>
      <c r="K166" s="19"/>
      <c r="L166" s="19"/>
      <c r="M166" s="15"/>
      <c r="N166" s="15"/>
    </row>
    <row r="167" spans="1:14" ht="12.75">
      <c r="A167" s="16"/>
      <c r="B167" s="17"/>
      <c r="C167" s="16"/>
      <c r="D167" s="30" t="s">
        <v>25</v>
      </c>
      <c r="E167" s="15"/>
      <c r="F167" s="15"/>
      <c r="G167" s="18"/>
      <c r="H167" s="18"/>
      <c r="I167" s="15"/>
      <c r="J167" s="15"/>
      <c r="K167" s="19"/>
      <c r="L167" s="19"/>
      <c r="M167" s="15"/>
      <c r="N167" s="15"/>
    </row>
    <row r="168" spans="1:14" ht="12.75">
      <c r="A168" s="16"/>
      <c r="B168" s="17"/>
      <c r="C168" s="16">
        <v>2010</v>
      </c>
      <c r="D168" s="30" t="s">
        <v>132</v>
      </c>
      <c r="E168" s="15">
        <v>0</v>
      </c>
      <c r="F168" s="15">
        <v>0</v>
      </c>
      <c r="G168" s="19">
        <v>4800</v>
      </c>
      <c r="H168" s="18"/>
      <c r="I168" s="15">
        <f>F168+G168-H168</f>
        <v>4800</v>
      </c>
      <c r="J168" s="15">
        <f>'[3]31.10.2011r.'!M193</f>
        <v>0</v>
      </c>
      <c r="K168" s="19"/>
      <c r="L168" s="19"/>
      <c r="M168" s="15">
        <f>J168+K168-L168</f>
        <v>0</v>
      </c>
      <c r="N168" s="15">
        <f>I168+M168</f>
        <v>4800</v>
      </c>
    </row>
    <row r="169" spans="1:14" ht="12.75">
      <c r="A169" s="29"/>
      <c r="B169" s="184"/>
      <c r="C169" s="29"/>
      <c r="D169" s="185" t="s">
        <v>133</v>
      </c>
      <c r="E169" s="15"/>
      <c r="F169" s="15"/>
      <c r="G169" s="19"/>
      <c r="H169" s="19"/>
      <c r="I169" s="15"/>
      <c r="J169" s="15"/>
      <c r="K169" s="19"/>
      <c r="L169" s="19"/>
      <c r="M169" s="15"/>
      <c r="N169" s="15"/>
    </row>
    <row r="170" spans="1:14" ht="12.75">
      <c r="A170" s="16"/>
      <c r="B170" s="17"/>
      <c r="C170" s="16">
        <v>2030</v>
      </c>
      <c r="D170" s="30" t="s">
        <v>138</v>
      </c>
      <c r="E170" s="15">
        <v>0</v>
      </c>
      <c r="F170" s="15">
        <v>0</v>
      </c>
      <c r="G170" s="19">
        <v>8200</v>
      </c>
      <c r="H170" s="19"/>
      <c r="I170" s="15">
        <f>F170+G170-H170</f>
        <v>8200</v>
      </c>
      <c r="J170" s="15">
        <f>'[2]Arkusz1'!M190</f>
        <v>0</v>
      </c>
      <c r="K170" s="19"/>
      <c r="L170" s="19"/>
      <c r="M170" s="15">
        <f>J170+K170-L170</f>
        <v>0</v>
      </c>
      <c r="N170" s="15">
        <f>I170+M170</f>
        <v>8200</v>
      </c>
    </row>
    <row r="171" spans="1:14" ht="15.75">
      <c r="A171" s="97"/>
      <c r="B171" s="111"/>
      <c r="C171" s="59"/>
      <c r="D171" s="60"/>
      <c r="E171" s="15"/>
      <c r="F171" s="15"/>
      <c r="G171" s="177"/>
      <c r="H171" s="177"/>
      <c r="I171" s="15"/>
      <c r="J171" s="15"/>
      <c r="K171" s="177"/>
      <c r="L171" s="177"/>
      <c r="M171" s="15"/>
      <c r="N171" s="15"/>
    </row>
    <row r="172" spans="1:14" ht="15.75">
      <c r="A172" s="83"/>
      <c r="B172" s="75"/>
      <c r="C172" s="59"/>
      <c r="D172" s="60"/>
      <c r="E172" s="15"/>
      <c r="F172" s="15"/>
      <c r="G172" s="176"/>
      <c r="H172" s="176"/>
      <c r="I172" s="15"/>
      <c r="J172" s="15"/>
      <c r="K172" s="176"/>
      <c r="L172" s="176"/>
      <c r="M172" s="15"/>
      <c r="N172" s="15"/>
    </row>
    <row r="173" spans="1:14" ht="16.5" thickBot="1">
      <c r="A173" s="64">
        <v>853</v>
      </c>
      <c r="B173" s="65"/>
      <c r="C173" s="66"/>
      <c r="D173" s="91" t="s">
        <v>140</v>
      </c>
      <c r="E173" s="15">
        <f>'[1]Arkusz1'!E163</f>
        <v>116450</v>
      </c>
      <c r="F173" s="15">
        <f>'[1]Arkusz1'!F163</f>
        <v>116450</v>
      </c>
      <c r="G173" s="182"/>
      <c r="H173" s="182"/>
      <c r="I173" s="15">
        <f t="shared" si="6"/>
        <v>116450</v>
      </c>
      <c r="J173" s="173">
        <f>'[1]Arkusz1'!G163</f>
        <v>0</v>
      </c>
      <c r="K173" s="182"/>
      <c r="L173" s="182"/>
      <c r="M173" s="15">
        <f t="shared" si="7"/>
        <v>0</v>
      </c>
      <c r="N173" s="15">
        <f t="shared" si="8"/>
        <v>116450</v>
      </c>
    </row>
    <row r="174" spans="1:14" ht="17.25" thickBot="1" thickTop="1">
      <c r="A174" s="107"/>
      <c r="B174" s="79">
        <v>85395</v>
      </c>
      <c r="C174" s="80"/>
      <c r="D174" s="81" t="s">
        <v>23</v>
      </c>
      <c r="E174" s="15">
        <f>'[1]Arkusz1'!E164</f>
        <v>116450</v>
      </c>
      <c r="F174" s="15">
        <f>'[1]Arkusz1'!F164</f>
        <v>116450</v>
      </c>
      <c r="G174" s="177"/>
      <c r="H174" s="177"/>
      <c r="I174" s="15">
        <f t="shared" si="6"/>
        <v>116450</v>
      </c>
      <c r="J174" s="15">
        <f>'[1]Arkusz1'!G164</f>
        <v>0</v>
      </c>
      <c r="K174" s="177"/>
      <c r="L174" s="177"/>
      <c r="M174" s="15">
        <f t="shared" si="7"/>
        <v>0</v>
      </c>
      <c r="N174" s="15">
        <f t="shared" si="8"/>
        <v>116450</v>
      </c>
    </row>
    <row r="175" spans="1:14" ht="39">
      <c r="A175" s="97"/>
      <c r="B175" s="58"/>
      <c r="C175" s="38">
        <v>2007</v>
      </c>
      <c r="D175" s="39" t="s">
        <v>22</v>
      </c>
      <c r="E175" s="15">
        <f>'[1]Arkusz1'!E165</f>
        <v>98982.5</v>
      </c>
      <c r="F175" s="15">
        <f>'[1]Arkusz1'!F165</f>
        <v>98982.5</v>
      </c>
      <c r="G175" s="177"/>
      <c r="H175" s="177"/>
      <c r="I175" s="15">
        <f t="shared" si="6"/>
        <v>98982.5</v>
      </c>
      <c r="J175" s="15">
        <f>'[1]Arkusz1'!G165</f>
        <v>0</v>
      </c>
      <c r="K175" s="177"/>
      <c r="L175" s="177"/>
      <c r="M175" s="15">
        <f t="shared" si="7"/>
        <v>0</v>
      </c>
      <c r="N175" s="15">
        <f t="shared" si="8"/>
        <v>98982.5</v>
      </c>
    </row>
    <row r="176" spans="1:14" ht="39">
      <c r="A176" s="83"/>
      <c r="B176" s="61"/>
      <c r="C176" s="23">
        <v>2009</v>
      </c>
      <c r="D176" s="39" t="s">
        <v>22</v>
      </c>
      <c r="E176" s="15">
        <f>'[1]Arkusz1'!E166</f>
        <v>17467.5</v>
      </c>
      <c r="F176" s="15">
        <f>'[1]Arkusz1'!F166</f>
        <v>17467.5</v>
      </c>
      <c r="G176" s="177"/>
      <c r="H176" s="177"/>
      <c r="I176" s="15">
        <f t="shared" si="6"/>
        <v>17467.5</v>
      </c>
      <c r="J176" s="15">
        <f>'[1]Arkusz1'!G166</f>
        <v>0</v>
      </c>
      <c r="K176" s="177"/>
      <c r="L176" s="177"/>
      <c r="M176" s="15">
        <f t="shared" si="7"/>
        <v>0</v>
      </c>
      <c r="N176" s="15">
        <f t="shared" si="8"/>
        <v>17467.5</v>
      </c>
    </row>
    <row r="177" spans="1:14" ht="15.75">
      <c r="A177" s="122"/>
      <c r="B177" s="133"/>
      <c r="C177" s="125"/>
      <c r="D177" s="126"/>
      <c r="E177" s="15"/>
      <c r="F177" s="15"/>
      <c r="G177" s="177"/>
      <c r="H177" s="177"/>
      <c r="I177" s="15"/>
      <c r="J177" s="15"/>
      <c r="K177" s="177"/>
      <c r="L177" s="177"/>
      <c r="M177" s="15"/>
      <c r="N177" s="15"/>
    </row>
    <row r="178" spans="1:14" ht="16.5" thickBot="1">
      <c r="A178" s="64">
        <v>854</v>
      </c>
      <c r="B178" s="65"/>
      <c r="C178" s="66"/>
      <c r="D178" s="91" t="s">
        <v>141</v>
      </c>
      <c r="E178" s="15">
        <f>'[1]Arkusz1'!E168</f>
        <v>88644.92</v>
      </c>
      <c r="F178" s="15">
        <f>'[1]Arkusz1'!F168</f>
        <v>88644.92</v>
      </c>
      <c r="G178" s="182"/>
      <c r="H178" s="182"/>
      <c r="I178" s="15">
        <f t="shared" si="6"/>
        <v>88644.92</v>
      </c>
      <c r="J178" s="173">
        <f>'[1]Arkusz1'!G168</f>
        <v>0</v>
      </c>
      <c r="K178" s="182"/>
      <c r="L178" s="182"/>
      <c r="M178" s="15">
        <f t="shared" si="7"/>
        <v>0</v>
      </c>
      <c r="N178" s="15">
        <f t="shared" si="8"/>
        <v>88644.92</v>
      </c>
    </row>
    <row r="179" spans="1:14" ht="17.25" thickBot="1" thickTop="1">
      <c r="A179" s="107"/>
      <c r="B179" s="79">
        <v>85417</v>
      </c>
      <c r="C179" s="80"/>
      <c r="D179" s="81" t="s">
        <v>142</v>
      </c>
      <c r="E179" s="15">
        <f>'[1]Arkusz1'!E169</f>
        <v>86547</v>
      </c>
      <c r="F179" s="15">
        <f>'[1]Arkusz1'!F169</f>
        <v>86547</v>
      </c>
      <c r="G179" s="177"/>
      <c r="H179" s="177"/>
      <c r="I179" s="15">
        <f t="shared" si="6"/>
        <v>86547</v>
      </c>
      <c r="J179" s="15">
        <f>'[1]Arkusz1'!G169</f>
        <v>0</v>
      </c>
      <c r="K179" s="177"/>
      <c r="L179" s="177"/>
      <c r="M179" s="15">
        <f t="shared" si="7"/>
        <v>0</v>
      </c>
      <c r="N179" s="15">
        <f t="shared" si="8"/>
        <v>86547</v>
      </c>
    </row>
    <row r="180" spans="1:14" ht="15.75">
      <c r="A180" s="97"/>
      <c r="B180" s="58"/>
      <c r="C180" s="59" t="s">
        <v>119</v>
      </c>
      <c r="D180" s="60" t="s">
        <v>122</v>
      </c>
      <c r="E180" s="15">
        <f>'[1]Arkusz1'!E170</f>
        <v>37000</v>
      </c>
      <c r="F180" s="15">
        <f>'[1]Arkusz1'!F170</f>
        <v>37000</v>
      </c>
      <c r="G180" s="177"/>
      <c r="H180" s="177"/>
      <c r="I180" s="15">
        <f t="shared" si="6"/>
        <v>37000</v>
      </c>
      <c r="J180" s="15">
        <f>'[1]Arkusz1'!G170</f>
        <v>0</v>
      </c>
      <c r="K180" s="177"/>
      <c r="L180" s="177"/>
      <c r="M180" s="15">
        <f t="shared" si="7"/>
        <v>0</v>
      </c>
      <c r="N180" s="15">
        <f t="shared" si="8"/>
        <v>37000</v>
      </c>
    </row>
    <row r="181" spans="1:14" ht="15.75">
      <c r="A181" s="83"/>
      <c r="B181" s="61"/>
      <c r="C181" s="59"/>
      <c r="D181" s="60" t="s">
        <v>143</v>
      </c>
      <c r="E181" s="15"/>
      <c r="F181" s="15"/>
      <c r="G181" s="177"/>
      <c r="H181" s="177"/>
      <c r="I181" s="15"/>
      <c r="J181" s="15"/>
      <c r="K181" s="177"/>
      <c r="L181" s="177"/>
      <c r="M181" s="15"/>
      <c r="N181" s="15"/>
    </row>
    <row r="182" spans="1:14" ht="15.75">
      <c r="A182" s="83"/>
      <c r="B182" s="75"/>
      <c r="C182" s="59">
        <v>2320</v>
      </c>
      <c r="D182" s="72" t="s">
        <v>144</v>
      </c>
      <c r="E182" s="15">
        <f>'[1]Arkusz1'!E172</f>
        <v>49547</v>
      </c>
      <c r="F182" s="15">
        <f>'[1]Arkusz1'!F172</f>
        <v>49547</v>
      </c>
      <c r="G182" s="177"/>
      <c r="H182" s="177"/>
      <c r="I182" s="15">
        <f t="shared" si="6"/>
        <v>49547</v>
      </c>
      <c r="J182" s="15">
        <f>'[1]Arkusz1'!G172</f>
        <v>0</v>
      </c>
      <c r="K182" s="177"/>
      <c r="L182" s="177"/>
      <c r="M182" s="15">
        <f t="shared" si="7"/>
        <v>0</v>
      </c>
      <c r="N182" s="15">
        <f t="shared" si="8"/>
        <v>49547</v>
      </c>
    </row>
    <row r="183" spans="1:14" ht="15.75">
      <c r="A183" s="83"/>
      <c r="B183" s="61"/>
      <c r="C183" s="62"/>
      <c r="D183" s="63"/>
      <c r="E183" s="15"/>
      <c r="F183" s="15"/>
      <c r="G183" s="177"/>
      <c r="H183" s="177"/>
      <c r="I183" s="15"/>
      <c r="J183" s="15"/>
      <c r="K183" s="177"/>
      <c r="L183" s="177"/>
      <c r="M183" s="15"/>
      <c r="N183" s="15"/>
    </row>
    <row r="184" spans="1:14" ht="16.5" thickBot="1">
      <c r="A184" s="107"/>
      <c r="B184" s="79">
        <v>85495</v>
      </c>
      <c r="C184" s="80"/>
      <c r="D184" s="81" t="s">
        <v>23</v>
      </c>
      <c r="E184" s="15">
        <f>'[1]Arkusz1'!E174</f>
        <v>2097.92</v>
      </c>
      <c r="F184" s="15">
        <f>'[1]Arkusz1'!F174</f>
        <v>2097.92</v>
      </c>
      <c r="G184" s="180"/>
      <c r="H184" s="180"/>
      <c r="I184" s="15">
        <f t="shared" si="6"/>
        <v>2097.92</v>
      </c>
      <c r="J184" s="15">
        <f>'[1]Arkusz1'!G174</f>
        <v>0</v>
      </c>
      <c r="K184" s="175"/>
      <c r="L184" s="175"/>
      <c r="M184" s="15">
        <f t="shared" si="7"/>
        <v>0</v>
      </c>
      <c r="N184" s="15">
        <f t="shared" si="8"/>
        <v>2097.92</v>
      </c>
    </row>
    <row r="185" spans="1:14" ht="15.75">
      <c r="A185" s="122"/>
      <c r="B185" s="123"/>
      <c r="C185" s="62"/>
      <c r="D185" s="63" t="s">
        <v>31</v>
      </c>
      <c r="E185" s="15"/>
      <c r="F185" s="15"/>
      <c r="G185" s="177"/>
      <c r="H185" s="177"/>
      <c r="I185" s="15"/>
      <c r="J185" s="15"/>
      <c r="K185" s="177"/>
      <c r="L185" s="177"/>
      <c r="M185" s="15"/>
      <c r="N185" s="15"/>
    </row>
    <row r="186" spans="1:14" ht="15.75">
      <c r="A186" s="122"/>
      <c r="B186" s="123"/>
      <c r="C186" s="62"/>
      <c r="D186" s="63" t="s">
        <v>117</v>
      </c>
      <c r="E186" s="15"/>
      <c r="F186" s="15"/>
      <c r="G186" s="176"/>
      <c r="H186" s="176"/>
      <c r="I186" s="15"/>
      <c r="J186" s="15"/>
      <c r="K186" s="177"/>
      <c r="L186" s="177"/>
      <c r="M186" s="15"/>
      <c r="N186" s="15"/>
    </row>
    <row r="187" spans="1:14" ht="15.75">
      <c r="A187" s="122"/>
      <c r="B187" s="123"/>
      <c r="C187" s="62" t="s">
        <v>33</v>
      </c>
      <c r="D187" s="63" t="s">
        <v>34</v>
      </c>
      <c r="E187" s="15">
        <f>'[1]Arkusz1'!E177</f>
        <v>2097.92</v>
      </c>
      <c r="F187" s="15">
        <f>'[1]Arkusz1'!F177</f>
        <v>2097.92</v>
      </c>
      <c r="G187" s="177"/>
      <c r="H187" s="177"/>
      <c r="I187" s="15">
        <f t="shared" si="6"/>
        <v>2097.92</v>
      </c>
      <c r="J187" s="15">
        <f>'[1]Arkusz1'!G177</f>
        <v>0</v>
      </c>
      <c r="K187" s="177"/>
      <c r="L187" s="177"/>
      <c r="M187" s="15">
        <f t="shared" si="7"/>
        <v>0</v>
      </c>
      <c r="N187" s="15">
        <f t="shared" si="8"/>
        <v>2097.92</v>
      </c>
    </row>
    <row r="188" spans="1:14" ht="15.75">
      <c r="A188" s="122"/>
      <c r="B188" s="123"/>
      <c r="C188" s="113"/>
      <c r="D188" s="114"/>
      <c r="E188" s="15"/>
      <c r="F188" s="15"/>
      <c r="G188" s="177"/>
      <c r="H188" s="177"/>
      <c r="I188" s="15"/>
      <c r="J188" s="15"/>
      <c r="K188" s="177"/>
      <c r="L188" s="177"/>
      <c r="M188" s="15"/>
      <c r="N188" s="15"/>
    </row>
    <row r="189" spans="1:14" ht="16.5" thickBot="1">
      <c r="A189" s="64">
        <v>900</v>
      </c>
      <c r="B189" s="65"/>
      <c r="C189" s="66"/>
      <c r="D189" s="67" t="s">
        <v>145</v>
      </c>
      <c r="E189" s="15">
        <f>'[1]Arkusz1'!E179</f>
        <v>326236.92</v>
      </c>
      <c r="F189" s="15">
        <f>'[1]Arkusz1'!F179</f>
        <v>24000</v>
      </c>
      <c r="G189" s="182"/>
      <c r="H189" s="182"/>
      <c r="I189" s="15">
        <f t="shared" si="6"/>
        <v>24000</v>
      </c>
      <c r="J189" s="173">
        <f>'[1]Arkusz1'!G179</f>
        <v>302236.92</v>
      </c>
      <c r="K189" s="182"/>
      <c r="L189" s="182"/>
      <c r="M189" s="15">
        <f t="shared" si="7"/>
        <v>302236.92</v>
      </c>
      <c r="N189" s="15">
        <f t="shared" si="8"/>
        <v>326236.92</v>
      </c>
    </row>
    <row r="190" spans="1:14" ht="16.5" thickTop="1">
      <c r="A190" s="134"/>
      <c r="B190" s="135">
        <v>90004</v>
      </c>
      <c r="C190" s="136"/>
      <c r="D190" s="137" t="s">
        <v>159</v>
      </c>
      <c r="E190" s="15">
        <f>'[1]Arkusz1'!E180</f>
        <v>302236.92</v>
      </c>
      <c r="F190" s="15">
        <f>'[1]Arkusz1'!F180</f>
        <v>0</v>
      </c>
      <c r="G190" s="177"/>
      <c r="H190" s="177"/>
      <c r="I190" s="15">
        <f t="shared" si="6"/>
        <v>0</v>
      </c>
      <c r="J190" s="15">
        <f>'[1]Arkusz1'!G180</f>
        <v>302236.92</v>
      </c>
      <c r="K190" s="177"/>
      <c r="L190" s="177"/>
      <c r="M190" s="15">
        <f t="shared" si="7"/>
        <v>302236.92</v>
      </c>
      <c r="N190" s="15">
        <f t="shared" si="8"/>
        <v>302236.92</v>
      </c>
    </row>
    <row r="191" spans="1:14" ht="39">
      <c r="A191" s="138"/>
      <c r="B191" s="139"/>
      <c r="C191" s="24">
        <v>6208</v>
      </c>
      <c r="D191" s="25" t="s">
        <v>22</v>
      </c>
      <c r="E191" s="15">
        <f>'[1]Arkusz1'!E181</f>
        <v>302236.92</v>
      </c>
      <c r="F191" s="15">
        <f>'[1]Arkusz1'!F181</f>
        <v>0</v>
      </c>
      <c r="G191" s="177"/>
      <c r="H191" s="177"/>
      <c r="I191" s="15">
        <f t="shared" si="6"/>
        <v>0</v>
      </c>
      <c r="J191" s="15">
        <f>'[1]Arkusz1'!G181</f>
        <v>302236.92</v>
      </c>
      <c r="K191" s="177"/>
      <c r="L191" s="177"/>
      <c r="M191" s="15">
        <f t="shared" si="7"/>
        <v>302236.92</v>
      </c>
      <c r="N191" s="15">
        <f t="shared" si="8"/>
        <v>302236.92</v>
      </c>
    </row>
    <row r="192" spans="1:14" ht="15.75">
      <c r="A192" s="138"/>
      <c r="B192" s="139"/>
      <c r="C192" s="138"/>
      <c r="D192" s="140"/>
      <c r="E192" s="15"/>
      <c r="F192" s="15"/>
      <c r="G192" s="177"/>
      <c r="H192" s="177"/>
      <c r="I192" s="15"/>
      <c r="J192" s="15"/>
      <c r="K192" s="177"/>
      <c r="L192" s="177"/>
      <c r="M192" s="15"/>
      <c r="N192" s="15"/>
    </row>
    <row r="193" spans="1:14" ht="16.5" thickBot="1">
      <c r="A193" s="117"/>
      <c r="B193" s="118">
        <v>90017</v>
      </c>
      <c r="C193" s="141"/>
      <c r="D193" s="142" t="s">
        <v>146</v>
      </c>
      <c r="E193" s="15">
        <f>'[1]Arkusz1'!E183</f>
        <v>10000</v>
      </c>
      <c r="F193" s="15">
        <f>'[1]Arkusz1'!F183</f>
        <v>10000</v>
      </c>
      <c r="G193" s="177"/>
      <c r="H193" s="177"/>
      <c r="I193" s="15">
        <f t="shared" si="6"/>
        <v>10000</v>
      </c>
      <c r="J193" s="15">
        <f>'[1]Arkusz1'!G183</f>
        <v>0</v>
      </c>
      <c r="K193" s="177"/>
      <c r="L193" s="177"/>
      <c r="M193" s="15">
        <f t="shared" si="7"/>
        <v>0</v>
      </c>
      <c r="N193" s="15">
        <f t="shared" si="8"/>
        <v>10000</v>
      </c>
    </row>
    <row r="194" spans="1:14" ht="15.75">
      <c r="A194" s="97"/>
      <c r="B194" s="98"/>
      <c r="C194" s="82">
        <v>2370</v>
      </c>
      <c r="D194" s="143" t="s">
        <v>147</v>
      </c>
      <c r="E194" s="15">
        <f>'[1]Arkusz1'!E184</f>
        <v>10000</v>
      </c>
      <c r="F194" s="15">
        <f>'[1]Arkusz1'!F184</f>
        <v>10000</v>
      </c>
      <c r="G194" s="176"/>
      <c r="H194" s="176"/>
      <c r="I194" s="15">
        <f t="shared" si="6"/>
        <v>10000</v>
      </c>
      <c r="J194" s="15">
        <f>'[1]Arkusz1'!G184</f>
        <v>0</v>
      </c>
      <c r="K194" s="176"/>
      <c r="L194" s="176"/>
      <c r="M194" s="15">
        <f t="shared" si="7"/>
        <v>0</v>
      </c>
      <c r="N194" s="15">
        <f t="shared" si="8"/>
        <v>10000</v>
      </c>
    </row>
    <row r="195" spans="1:14" ht="15.75">
      <c r="A195" s="97"/>
      <c r="B195" s="98"/>
      <c r="C195" s="82"/>
      <c r="D195" s="72"/>
      <c r="E195" s="15"/>
      <c r="F195" s="15"/>
      <c r="G195" s="176"/>
      <c r="H195" s="176"/>
      <c r="I195" s="15"/>
      <c r="J195" s="15"/>
      <c r="K195" s="177"/>
      <c r="L195" s="177"/>
      <c r="M195" s="15"/>
      <c r="N195" s="15"/>
    </row>
    <row r="196" spans="1:14" ht="30" thickBot="1">
      <c r="A196" s="107"/>
      <c r="B196" s="108">
        <v>90019</v>
      </c>
      <c r="C196" s="144"/>
      <c r="D196" s="145" t="s">
        <v>148</v>
      </c>
      <c r="E196" s="15">
        <f>'[1]Arkusz1'!E186</f>
        <v>13000</v>
      </c>
      <c r="F196" s="15">
        <f>'[1]Arkusz1'!F186</f>
        <v>13000</v>
      </c>
      <c r="G196" s="177"/>
      <c r="H196" s="177"/>
      <c r="I196" s="15">
        <f t="shared" si="6"/>
        <v>13000</v>
      </c>
      <c r="J196" s="15">
        <f>'[1]Arkusz1'!G186</f>
        <v>0</v>
      </c>
      <c r="K196" s="177"/>
      <c r="L196" s="177"/>
      <c r="M196" s="15">
        <f t="shared" si="7"/>
        <v>0</v>
      </c>
      <c r="N196" s="15">
        <f t="shared" si="8"/>
        <v>13000</v>
      </c>
    </row>
    <row r="197" spans="1:14" ht="15.75">
      <c r="A197" s="97"/>
      <c r="B197" s="98"/>
      <c r="C197" s="82" t="s">
        <v>50</v>
      </c>
      <c r="D197" s="146" t="s">
        <v>160</v>
      </c>
      <c r="E197" s="15">
        <f>'[1]Arkusz1'!E187</f>
        <v>13000</v>
      </c>
      <c r="F197" s="15">
        <f>'[1]Arkusz1'!F187</f>
        <v>13000</v>
      </c>
      <c r="G197" s="177"/>
      <c r="H197" s="177"/>
      <c r="I197" s="15">
        <f t="shared" si="6"/>
        <v>13000</v>
      </c>
      <c r="J197" s="15">
        <f>'[1]Arkusz1'!G187</f>
        <v>0</v>
      </c>
      <c r="K197" s="177"/>
      <c r="L197" s="177"/>
      <c r="M197" s="15">
        <f t="shared" si="7"/>
        <v>0</v>
      </c>
      <c r="N197" s="15">
        <f t="shared" si="8"/>
        <v>13000</v>
      </c>
    </row>
    <row r="198" spans="1:14" ht="15.75">
      <c r="A198" s="97"/>
      <c r="B198" s="98"/>
      <c r="C198" s="82"/>
      <c r="D198" s="72"/>
      <c r="E198" s="15"/>
      <c r="F198" s="15"/>
      <c r="G198" s="176"/>
      <c r="H198" s="176"/>
      <c r="I198" s="15"/>
      <c r="J198" s="15"/>
      <c r="K198" s="176"/>
      <c r="L198" s="176"/>
      <c r="M198" s="15"/>
      <c r="N198" s="15"/>
    </row>
    <row r="199" spans="1:14" ht="16.5" thickBot="1">
      <c r="A199" s="107"/>
      <c r="B199" s="108">
        <v>90020</v>
      </c>
      <c r="C199" s="144"/>
      <c r="D199" s="110" t="s">
        <v>149</v>
      </c>
      <c r="E199" s="15">
        <f>'[1]Arkusz1'!E189</f>
        <v>1000</v>
      </c>
      <c r="F199" s="15">
        <f>'[1]Arkusz1'!F189</f>
        <v>1000</v>
      </c>
      <c r="G199" s="177"/>
      <c r="H199" s="177"/>
      <c r="I199" s="15">
        <f t="shared" si="6"/>
        <v>1000</v>
      </c>
      <c r="J199" s="15">
        <f>'[1]Arkusz1'!G189</f>
        <v>0</v>
      </c>
      <c r="K199" s="177"/>
      <c r="L199" s="177"/>
      <c r="M199" s="15">
        <f t="shared" si="7"/>
        <v>0</v>
      </c>
      <c r="N199" s="15">
        <f t="shared" si="8"/>
        <v>1000</v>
      </c>
    </row>
    <row r="200" spans="1:14" ht="15.75">
      <c r="A200" s="97"/>
      <c r="B200" s="98"/>
      <c r="C200" s="82" t="s">
        <v>150</v>
      </c>
      <c r="D200" s="146" t="s">
        <v>151</v>
      </c>
      <c r="E200" s="15">
        <f>'[1]Arkusz1'!E190</f>
        <v>1000</v>
      </c>
      <c r="F200" s="15">
        <f>'[1]Arkusz1'!F190</f>
        <v>1000</v>
      </c>
      <c r="G200" s="19"/>
      <c r="H200" s="19"/>
      <c r="I200" s="15">
        <f t="shared" si="6"/>
        <v>1000</v>
      </c>
      <c r="J200" s="15">
        <f>'[1]Arkusz1'!G190</f>
        <v>0</v>
      </c>
      <c r="K200" s="177"/>
      <c r="L200" s="177"/>
      <c r="M200" s="15">
        <f t="shared" si="7"/>
        <v>0</v>
      </c>
      <c r="N200" s="15">
        <f t="shared" si="8"/>
        <v>1000</v>
      </c>
    </row>
    <row r="201" spans="1:14" ht="16.5" thickBot="1">
      <c r="A201" s="83"/>
      <c r="B201" s="70"/>
      <c r="C201" s="71"/>
      <c r="D201" s="72"/>
      <c r="E201" s="15"/>
      <c r="F201" s="15"/>
      <c r="G201" s="37"/>
      <c r="H201" s="37"/>
      <c r="I201" s="15"/>
      <c r="J201" s="15"/>
      <c r="K201" s="37"/>
      <c r="L201" s="37"/>
      <c r="M201" s="15"/>
      <c r="N201" s="15"/>
    </row>
    <row r="202" spans="1:14" ht="16.5" thickBot="1">
      <c r="A202" s="93"/>
      <c r="B202" s="147"/>
      <c r="C202" s="148"/>
      <c r="D202" s="149" t="s">
        <v>152</v>
      </c>
      <c r="E202" s="15">
        <f>'[1]Arkusz1'!E192</f>
        <v>17336299.759999998</v>
      </c>
      <c r="F202" s="15">
        <f>'[1]Arkusz1'!F192</f>
        <v>15831054.299999999</v>
      </c>
      <c r="G202" s="15">
        <f>G13+G17+G23+G35+G48+G57+G100+G113+G135+G173+G178+G189</f>
        <v>13000</v>
      </c>
      <c r="H202" s="15">
        <f>H13+H17+H23+H35+H48+H57+H100+H113+H135+H173+H178+H189</f>
        <v>0</v>
      </c>
      <c r="I202" s="15">
        <f t="shared" si="6"/>
        <v>15844054.299999999</v>
      </c>
      <c r="J202" s="15">
        <f>'[1]Arkusz1'!G192</f>
        <v>1505245.46</v>
      </c>
      <c r="K202" s="15">
        <f>K13+K17+K23+K35+K48+K57+K100+K113+K135+K173+K178+K189</f>
        <v>0</v>
      </c>
      <c r="L202" s="15">
        <f>L13+L17+L23+L35+L48+L57+L100+L113+L135+L173+L178+L189</f>
        <v>0</v>
      </c>
      <c r="M202" s="15">
        <f t="shared" si="7"/>
        <v>1505245.46</v>
      </c>
      <c r="N202" s="15">
        <f t="shared" si="8"/>
        <v>17349299.759999998</v>
      </c>
    </row>
    <row r="203" spans="4:14" ht="15">
      <c r="D203" s="150" t="s">
        <v>153</v>
      </c>
      <c r="E203" s="15">
        <f>'[1]Arkusz1'!E193</f>
        <v>3118657.92</v>
      </c>
      <c r="F203" s="15">
        <f>'[1]Arkusz1'!F193</f>
        <v>1923680</v>
      </c>
      <c r="G203" s="37"/>
      <c r="H203" s="37"/>
      <c r="I203" s="15">
        <f>F203+G203-H203+I168+I170</f>
        <v>1936680</v>
      </c>
      <c r="J203" s="15">
        <f>'[1]Arkusz1'!G193</f>
        <v>1194977.92</v>
      </c>
      <c r="K203" s="37"/>
      <c r="L203" s="37"/>
      <c r="M203" s="15">
        <f t="shared" si="7"/>
        <v>1194977.92</v>
      </c>
      <c r="N203" s="15">
        <f t="shared" si="8"/>
        <v>3131657.92</v>
      </c>
    </row>
    <row r="204" spans="4:14" ht="30">
      <c r="D204" s="151" t="s">
        <v>161</v>
      </c>
      <c r="E204" s="15">
        <f>'[1]Arkusz1'!E194</f>
        <v>1678920</v>
      </c>
      <c r="F204" s="15">
        <f>'[1]Arkusz1'!F194</f>
        <v>1678920</v>
      </c>
      <c r="G204" s="37"/>
      <c r="H204" s="37"/>
      <c r="I204" s="15">
        <f>F204+G204-H204+I168</f>
        <v>1683720</v>
      </c>
      <c r="J204" s="15">
        <f>'[1]Arkusz1'!G194</f>
        <v>0</v>
      </c>
      <c r="K204" s="37"/>
      <c r="L204" s="37"/>
      <c r="M204" s="15">
        <f t="shared" si="7"/>
        <v>0</v>
      </c>
      <c r="N204" s="15">
        <f t="shared" si="8"/>
        <v>1683720</v>
      </c>
    </row>
    <row r="205" spans="4:14" ht="30">
      <c r="D205" s="151" t="s">
        <v>162</v>
      </c>
      <c r="E205" s="15">
        <f>'[1]Arkusz1'!E195</f>
        <v>49547</v>
      </c>
      <c r="F205" s="15">
        <f>'[1]Arkusz1'!F195</f>
        <v>49547</v>
      </c>
      <c r="G205" s="37"/>
      <c r="H205" s="37"/>
      <c r="I205" s="15">
        <f t="shared" si="6"/>
        <v>49547</v>
      </c>
      <c r="J205" s="15">
        <f>'[1]Arkusz1'!G195</f>
        <v>0</v>
      </c>
      <c r="K205" s="37"/>
      <c r="L205" s="37"/>
      <c r="M205" s="15">
        <f t="shared" si="7"/>
        <v>0</v>
      </c>
      <c r="N205" s="15">
        <f t="shared" si="8"/>
        <v>49547</v>
      </c>
    </row>
    <row r="206" spans="4:14" ht="30">
      <c r="D206" s="170" t="s">
        <v>163</v>
      </c>
      <c r="E206" s="15">
        <f>'[1]Arkusz1'!E196</f>
        <v>1311427.92</v>
      </c>
      <c r="F206" s="15">
        <f>'[1]Arkusz1'!F196</f>
        <v>116450</v>
      </c>
      <c r="G206" s="37"/>
      <c r="H206" s="37"/>
      <c r="I206" s="15">
        <f t="shared" si="6"/>
        <v>116450</v>
      </c>
      <c r="J206" s="15">
        <f>'[1]Arkusz1'!G196</f>
        <v>1194977.92</v>
      </c>
      <c r="K206" s="37"/>
      <c r="L206" s="37"/>
      <c r="M206" s="15">
        <f t="shared" si="7"/>
        <v>1194977.92</v>
      </c>
      <c r="N206" s="15">
        <f t="shared" si="8"/>
        <v>1311427.92</v>
      </c>
    </row>
    <row r="207" spans="4:14" ht="15">
      <c r="D207" s="171" t="s">
        <v>154</v>
      </c>
      <c r="E207" s="15">
        <f>'[1]Arkusz1'!E197</f>
        <v>96898</v>
      </c>
      <c r="F207" s="15">
        <f>'[1]Arkusz1'!F197</f>
        <v>96898</v>
      </c>
      <c r="G207" s="37"/>
      <c r="H207" s="37"/>
      <c r="I207" s="15">
        <f t="shared" si="6"/>
        <v>96898</v>
      </c>
      <c r="J207" s="15">
        <f>'[1]Arkusz1'!G197</f>
        <v>0</v>
      </c>
      <c r="K207" s="37"/>
      <c r="L207" s="37"/>
      <c r="M207" s="15">
        <f t="shared" si="7"/>
        <v>0</v>
      </c>
      <c r="N207" s="15">
        <f t="shared" si="8"/>
        <v>96898</v>
      </c>
    </row>
    <row r="208" spans="1:4" ht="15.75">
      <c r="A208" s="189"/>
      <c r="B208" s="190"/>
      <c r="C208" s="191"/>
      <c r="D208" s="152"/>
    </row>
    <row r="209" spans="1:4" ht="15.75">
      <c r="A209" s="189"/>
      <c r="B209" s="190"/>
      <c r="C209" s="191"/>
      <c r="D209" s="152"/>
    </row>
    <row r="210" spans="2:4" ht="15.75">
      <c r="B210" s="1"/>
      <c r="C210" s="189" t="s">
        <v>167</v>
      </c>
      <c r="D210" s="192"/>
    </row>
    <row r="211" spans="2:4" ht="15.75">
      <c r="B211" s="1"/>
      <c r="C211" s="189" t="s">
        <v>168</v>
      </c>
      <c r="D211" s="192"/>
    </row>
    <row r="212" spans="2:4" ht="15.75">
      <c r="B212" s="1"/>
      <c r="C212" s="189" t="s">
        <v>169</v>
      </c>
      <c r="D212" s="190"/>
    </row>
    <row r="213" spans="1:13" ht="15.75">
      <c r="A213" s="189"/>
      <c r="B213" s="190"/>
      <c r="C213" s="191"/>
      <c r="D213" s="152"/>
      <c r="E213" s="40"/>
      <c r="F213" s="41"/>
      <c r="G213" s="41"/>
      <c r="H213" s="41"/>
      <c r="I213" s="41"/>
      <c r="J213" s="41"/>
      <c r="K213" s="41"/>
      <c r="L213" s="41"/>
      <c r="M213" s="41"/>
    </row>
    <row r="214" spans="1:13" ht="15.75">
      <c r="A214" s="189"/>
      <c r="B214" s="190"/>
      <c r="C214" s="191"/>
      <c r="D214" s="152"/>
      <c r="E214" s="40"/>
      <c r="F214" s="41"/>
      <c r="G214" s="41"/>
      <c r="H214" s="41"/>
      <c r="I214" s="41"/>
      <c r="J214" s="41"/>
      <c r="K214" s="41"/>
      <c r="L214" s="41"/>
      <c r="M214" s="41"/>
    </row>
    <row r="215" spans="1:4" ht="15.75">
      <c r="A215" s="189"/>
      <c r="B215" s="192"/>
      <c r="C215" s="192"/>
      <c r="D215" s="155"/>
    </row>
    <row r="216" spans="1:4" ht="15.75">
      <c r="A216" s="189"/>
      <c r="B216" s="192"/>
      <c r="C216" s="191"/>
      <c r="D216" s="152"/>
    </row>
    <row r="217" spans="1:4" ht="15.75">
      <c r="A217" s="189"/>
      <c r="B217" s="192"/>
      <c r="C217" s="191"/>
      <c r="D217" s="152"/>
    </row>
    <row r="218" spans="1:5" ht="12.75">
      <c r="A218" s="191"/>
      <c r="B218" s="194"/>
      <c r="C218" s="191"/>
      <c r="D218" s="156"/>
      <c r="E218" s="3"/>
    </row>
    <row r="219" spans="1:5" ht="12.75">
      <c r="A219" s="191"/>
      <c r="B219" s="194"/>
      <c r="C219" s="191"/>
      <c r="D219" s="154"/>
      <c r="E219" s="3"/>
    </row>
    <row r="220" spans="1:5" ht="12.75">
      <c r="A220" s="191"/>
      <c r="B220" s="194"/>
      <c r="C220" s="191"/>
      <c r="D220" s="152"/>
      <c r="E220" s="3"/>
    </row>
    <row r="221" spans="1:5" ht="12.75">
      <c r="A221" s="191"/>
      <c r="B221" s="194"/>
      <c r="C221" s="191"/>
      <c r="D221" s="152"/>
      <c r="E221" s="3"/>
    </row>
    <row r="222" spans="1:5" ht="15.75">
      <c r="A222" s="202"/>
      <c r="B222" s="203"/>
      <c r="C222" s="204"/>
      <c r="D222" s="152"/>
      <c r="E222" s="3"/>
    </row>
    <row r="223" spans="1:5" ht="12.75">
      <c r="A223" s="205"/>
      <c r="B223" s="205"/>
      <c r="C223" s="205"/>
      <c r="D223" s="156"/>
      <c r="E223" s="3"/>
    </row>
    <row r="224" spans="1:5" ht="12.75">
      <c r="A224" s="204"/>
      <c r="B224" s="205"/>
      <c r="C224" s="205"/>
      <c r="D224" s="156"/>
      <c r="E224" s="3"/>
    </row>
    <row r="225" spans="1:5" ht="12.75">
      <c r="A225" s="204"/>
      <c r="B225" s="204"/>
      <c r="C225" s="204"/>
      <c r="D225" s="157"/>
      <c r="E225" s="3"/>
    </row>
    <row r="226" spans="1:5" ht="12.75">
      <c r="A226" s="204"/>
      <c r="B226" s="205"/>
      <c r="C226" s="204"/>
      <c r="D226" s="157"/>
      <c r="E226" s="3"/>
    </row>
    <row r="227" spans="1:5" ht="15.75">
      <c r="A227" s="202"/>
      <c r="B227" s="203"/>
      <c r="C227" s="204"/>
      <c r="D227" s="152"/>
      <c r="E227" s="3"/>
    </row>
    <row r="228" spans="1:5" ht="15.75">
      <c r="A228" s="206"/>
      <c r="B228" s="207"/>
      <c r="C228" s="206"/>
      <c r="D228" s="158"/>
      <c r="E228" s="3"/>
    </row>
    <row r="229" spans="1:5" ht="12.75">
      <c r="A229" s="205"/>
      <c r="B229" s="205"/>
      <c r="C229" s="152"/>
      <c r="D229" s="156"/>
      <c r="E229" s="3"/>
    </row>
    <row r="230" spans="1:5" ht="12.75">
      <c r="A230" s="205"/>
      <c r="B230" s="205"/>
      <c r="C230" s="204"/>
      <c r="D230" s="152"/>
      <c r="E230" s="3"/>
    </row>
    <row r="231" spans="1:5" ht="12.75">
      <c r="A231" s="205"/>
      <c r="B231" s="205"/>
      <c r="C231" s="204"/>
      <c r="D231" s="152"/>
      <c r="E231" s="3"/>
    </row>
    <row r="232" spans="1:5" ht="12.75">
      <c r="A232" s="205"/>
      <c r="B232" s="205"/>
      <c r="C232" s="205"/>
      <c r="D232" s="156"/>
      <c r="E232" s="3"/>
    </row>
    <row r="233" spans="1:5" ht="15.75">
      <c r="A233" s="202"/>
      <c r="B233" s="203"/>
      <c r="C233" s="203"/>
      <c r="D233" s="155"/>
      <c r="E233" s="3"/>
    </row>
    <row r="234" spans="1:5" ht="15.75">
      <c r="A234" s="202"/>
      <c r="B234" s="208"/>
      <c r="C234" s="204"/>
      <c r="D234" s="152"/>
      <c r="E234" s="3"/>
    </row>
    <row r="235" spans="1:5" ht="15.75">
      <c r="A235" s="202"/>
      <c r="B235" s="208"/>
      <c r="C235" s="204"/>
      <c r="D235" s="152"/>
      <c r="E235" s="3"/>
    </row>
    <row r="236" spans="1:5" ht="15.75">
      <c r="A236" s="202"/>
      <c r="B236" s="203"/>
      <c r="C236" s="204"/>
      <c r="D236" s="159"/>
      <c r="E236" s="3"/>
    </row>
    <row r="237" spans="1:5" ht="15.75">
      <c r="A237" s="202"/>
      <c r="B237" s="203"/>
      <c r="C237" s="204"/>
      <c r="D237" s="159"/>
      <c r="E237" s="3"/>
    </row>
    <row r="238" spans="1:5" ht="12.75">
      <c r="A238" s="204"/>
      <c r="B238" s="205"/>
      <c r="C238" s="205"/>
      <c r="D238" s="156"/>
      <c r="E238" s="3"/>
    </row>
    <row r="239" spans="1:5" ht="12.75">
      <c r="A239" s="204"/>
      <c r="B239" s="205"/>
      <c r="C239" s="204"/>
      <c r="D239" s="152"/>
      <c r="E239" s="3"/>
    </row>
    <row r="240" spans="1:5" ht="12.75">
      <c r="A240" s="204"/>
      <c r="B240" s="205"/>
      <c r="C240" s="204"/>
      <c r="D240" s="152"/>
      <c r="E240" s="3"/>
    </row>
    <row r="241" spans="1:5" ht="12.75">
      <c r="A241" s="204"/>
      <c r="B241" s="205"/>
      <c r="C241" s="204"/>
      <c r="D241" s="152"/>
      <c r="E241" s="3"/>
    </row>
    <row r="242" spans="1:5" ht="12.75">
      <c r="A242" s="204"/>
      <c r="B242" s="204"/>
      <c r="C242" s="204"/>
      <c r="D242" s="160"/>
      <c r="E242" s="3"/>
    </row>
    <row r="243" spans="1:5" ht="15.75">
      <c r="A243" s="202"/>
      <c r="B243" s="208"/>
      <c r="C243" s="204"/>
      <c r="D243" s="152"/>
      <c r="E243" s="3"/>
    </row>
    <row r="244" spans="1:5" ht="15.75">
      <c r="A244" s="206"/>
      <c r="B244" s="207"/>
      <c r="C244" s="206"/>
      <c r="D244" s="161"/>
      <c r="E244" s="3"/>
    </row>
    <row r="245" spans="1:5" ht="15.75">
      <c r="A245" s="202"/>
      <c r="B245" s="203"/>
      <c r="C245" s="209"/>
      <c r="D245" s="153"/>
      <c r="E245" s="3"/>
    </row>
    <row r="246" spans="1:5" ht="15.75">
      <c r="A246" s="189"/>
      <c r="B246" s="196"/>
      <c r="C246" s="197"/>
      <c r="D246" s="162"/>
      <c r="E246" s="3"/>
    </row>
    <row r="247" spans="1:5" ht="15.75">
      <c r="A247" s="189"/>
      <c r="B247" s="196"/>
      <c r="C247" s="197"/>
      <c r="D247" s="163"/>
      <c r="E247" s="3"/>
    </row>
    <row r="248" spans="1:5" ht="15.75">
      <c r="A248" s="189"/>
      <c r="B248" s="196"/>
      <c r="C248" s="197"/>
      <c r="D248" s="159"/>
      <c r="E248" s="3"/>
    </row>
    <row r="249" spans="1:5" ht="15.75">
      <c r="A249" s="189"/>
      <c r="B249" s="193"/>
      <c r="C249" s="197"/>
      <c r="D249" s="164"/>
      <c r="E249" s="3"/>
    </row>
    <row r="250" spans="1:5" ht="15.75">
      <c r="A250" s="189"/>
      <c r="B250" s="196"/>
      <c r="C250" s="197"/>
      <c r="D250" s="159"/>
      <c r="E250" s="3"/>
    </row>
    <row r="251" spans="1:5" ht="15.75">
      <c r="A251" s="189"/>
      <c r="B251" s="196"/>
      <c r="C251" s="197"/>
      <c r="D251" s="159"/>
      <c r="E251" s="3"/>
    </row>
    <row r="252" spans="1:5" ht="15.75">
      <c r="A252" s="189"/>
      <c r="B252" s="193"/>
      <c r="C252" s="197"/>
      <c r="D252" s="153"/>
      <c r="E252" s="3"/>
    </row>
    <row r="253" spans="1:5" ht="15.75">
      <c r="A253" s="189"/>
      <c r="B253" s="196"/>
      <c r="C253" s="197"/>
      <c r="D253" s="159"/>
      <c r="E253" s="3"/>
    </row>
    <row r="254" spans="1:5" ht="15.75">
      <c r="A254" s="189"/>
      <c r="B254" s="196"/>
      <c r="C254" s="197"/>
      <c r="D254" s="159"/>
      <c r="E254" s="3"/>
    </row>
    <row r="255" spans="1:5" ht="15.75">
      <c r="A255" s="198"/>
      <c r="B255" s="193"/>
      <c r="C255" s="199"/>
      <c r="D255" s="165"/>
      <c r="E255" s="3"/>
    </row>
    <row r="256" spans="1:5" ht="12.75">
      <c r="A256" s="191"/>
      <c r="B256" s="191"/>
      <c r="C256" s="191"/>
      <c r="D256" s="160"/>
      <c r="E256" s="3"/>
    </row>
    <row r="257" spans="1:5" ht="15.75">
      <c r="A257" s="189"/>
      <c r="B257" s="196"/>
      <c r="C257" s="197"/>
      <c r="D257" s="166"/>
      <c r="E257" s="3"/>
    </row>
    <row r="258" spans="1:5" ht="15.75">
      <c r="A258" s="189"/>
      <c r="B258" s="196"/>
      <c r="C258" s="197"/>
      <c r="D258" s="159"/>
      <c r="E258" s="3"/>
    </row>
    <row r="259" spans="1:5" ht="15.75">
      <c r="A259" s="195"/>
      <c r="B259" s="200"/>
      <c r="C259" s="200"/>
      <c r="D259" s="161"/>
      <c r="E259" s="3"/>
    </row>
    <row r="260" spans="1:5" ht="15.75">
      <c r="A260" s="189"/>
      <c r="B260" s="192"/>
      <c r="C260" s="192"/>
      <c r="D260" s="155"/>
      <c r="E260" s="3"/>
    </row>
    <row r="261" spans="1:5" ht="15.75">
      <c r="A261" s="189"/>
      <c r="B261" s="196"/>
      <c r="C261" s="197"/>
      <c r="D261" s="166"/>
      <c r="E261" s="3"/>
    </row>
    <row r="262" spans="1:5" ht="15.75">
      <c r="A262" s="189"/>
      <c r="B262" s="196"/>
      <c r="C262" s="197"/>
      <c r="D262" s="166"/>
      <c r="E262" s="3"/>
    </row>
    <row r="263" spans="1:5" ht="15.75">
      <c r="A263" s="189"/>
      <c r="B263" s="196"/>
      <c r="C263" s="197"/>
      <c r="D263" s="159"/>
      <c r="E263" s="3"/>
    </row>
    <row r="264" spans="1:5" ht="15.75">
      <c r="A264" s="195"/>
      <c r="B264" s="200"/>
      <c r="C264" s="200"/>
      <c r="D264" s="161"/>
      <c r="E264" s="3"/>
    </row>
    <row r="265" spans="1:5" ht="15.75">
      <c r="A265" s="189"/>
      <c r="B265" s="192"/>
      <c r="C265" s="192"/>
      <c r="D265" s="155"/>
      <c r="E265" s="3"/>
    </row>
    <row r="266" spans="1:5" ht="15.75">
      <c r="A266" s="189"/>
      <c r="B266" s="196"/>
      <c r="C266" s="197"/>
      <c r="D266" s="157"/>
      <c r="E266" s="3"/>
    </row>
    <row r="267" spans="1:5" ht="15.75">
      <c r="A267" s="189"/>
      <c r="B267" s="196"/>
      <c r="C267" s="197"/>
      <c r="D267" s="159"/>
      <c r="E267" s="3"/>
    </row>
    <row r="268" spans="1:5" ht="15.75">
      <c r="A268" s="189"/>
      <c r="B268" s="196"/>
      <c r="C268" s="201"/>
      <c r="D268" s="158"/>
      <c r="E268" s="3"/>
    </row>
    <row r="269" spans="1:5" ht="15">
      <c r="A269" s="191"/>
      <c r="B269" s="190"/>
      <c r="C269" s="191"/>
      <c r="D269" s="167"/>
      <c r="E269" s="3"/>
    </row>
    <row r="270" spans="1:5" ht="15">
      <c r="A270" s="191"/>
      <c r="B270" s="190"/>
      <c r="C270" s="191"/>
      <c r="D270" s="168"/>
      <c r="E270" s="3"/>
    </row>
    <row r="271" spans="1:5" ht="15">
      <c r="A271" s="191"/>
      <c r="B271" s="190"/>
      <c r="C271" s="191"/>
      <c r="D271" s="168"/>
      <c r="E271" s="3"/>
    </row>
    <row r="272" spans="1:5" ht="15">
      <c r="A272" s="191"/>
      <c r="B272" s="190"/>
      <c r="C272" s="191"/>
      <c r="D272" s="168"/>
      <c r="E272" s="3"/>
    </row>
    <row r="273" spans="1:5" ht="15">
      <c r="A273" s="191"/>
      <c r="B273" s="190"/>
      <c r="C273" s="191"/>
      <c r="D273" s="167"/>
      <c r="E273" s="3"/>
    </row>
    <row r="274" spans="1:5" ht="15">
      <c r="A274" s="191"/>
      <c r="B274" s="190"/>
      <c r="C274" s="191"/>
      <c r="D274" s="152"/>
      <c r="E274" s="3"/>
    </row>
    <row r="275" spans="1:5" ht="15">
      <c r="A275" s="191"/>
      <c r="B275" s="190"/>
      <c r="C275" s="191"/>
      <c r="D275" s="152"/>
      <c r="E275" s="3"/>
    </row>
    <row r="276" spans="1:5" ht="12.75">
      <c r="A276" s="191"/>
      <c r="B276" s="191"/>
      <c r="C276" s="191"/>
      <c r="D276" s="152"/>
      <c r="E276" s="3"/>
    </row>
    <row r="277" spans="1:5" ht="15">
      <c r="A277" s="191"/>
      <c r="B277" s="190"/>
      <c r="C277" s="191"/>
      <c r="D277" s="152"/>
      <c r="E277" s="3"/>
    </row>
    <row r="278" spans="1:5" ht="15">
      <c r="A278" s="191"/>
      <c r="B278" s="190"/>
      <c r="C278" s="191"/>
      <c r="D278" s="152"/>
      <c r="E278" s="3"/>
    </row>
    <row r="279" spans="1:5" ht="15">
      <c r="A279" s="191"/>
      <c r="B279" s="190"/>
      <c r="C279" s="191"/>
      <c r="D279" s="169"/>
      <c r="E279" s="3"/>
    </row>
    <row r="280" spans="1:5" ht="15">
      <c r="A280" s="191"/>
      <c r="B280" s="190"/>
      <c r="C280" s="191"/>
      <c r="D280" s="169"/>
      <c r="E280" s="3"/>
    </row>
    <row r="281" spans="1:5" ht="15">
      <c r="A281" s="191"/>
      <c r="B281" s="190"/>
      <c r="C281" s="191"/>
      <c r="D281" s="152"/>
      <c r="E281" s="3"/>
    </row>
    <row r="282" spans="1:5" ht="15">
      <c r="A282" s="191"/>
      <c r="B282" s="190"/>
      <c r="C282" s="191"/>
      <c r="D282" s="152"/>
      <c r="E282" s="3"/>
    </row>
    <row r="283" spans="1:5" ht="15">
      <c r="A283" s="191"/>
      <c r="B283" s="190"/>
      <c r="C283" s="191"/>
      <c r="D283" s="152"/>
      <c r="E283" s="3"/>
    </row>
    <row r="284" spans="1:5" ht="12.75">
      <c r="A284" s="36"/>
      <c r="B284" s="36"/>
      <c r="C284" s="36"/>
      <c r="D284" s="152"/>
      <c r="E284" s="3"/>
    </row>
    <row r="285" spans="1:5" ht="12.75">
      <c r="A285" s="36"/>
      <c r="B285" s="36"/>
      <c r="C285" s="36"/>
      <c r="D285" s="152"/>
      <c r="E285" s="3"/>
    </row>
    <row r="286" spans="1:5" ht="12.75">
      <c r="A286" s="36"/>
      <c r="B286" s="36"/>
      <c r="C286" s="36"/>
      <c r="D286" s="152"/>
      <c r="E286" s="3"/>
    </row>
    <row r="287" spans="1:5" ht="12.75">
      <c r="A287" s="36"/>
      <c r="B287" s="36"/>
      <c r="C287" s="36"/>
      <c r="D287" s="152"/>
      <c r="E287" s="3"/>
    </row>
    <row r="288" spans="1:5" ht="12.75">
      <c r="A288" s="36"/>
      <c r="B288" s="36"/>
      <c r="C288" s="36"/>
      <c r="D288" s="152"/>
      <c r="E288" s="3"/>
    </row>
    <row r="289" spans="1:5" ht="12.75">
      <c r="A289" s="36"/>
      <c r="B289" s="36"/>
      <c r="C289" s="36"/>
      <c r="D289" s="152"/>
      <c r="E289" s="3"/>
    </row>
    <row r="290" spans="1:5" ht="12.75">
      <c r="A290" s="36"/>
      <c r="B290" s="36"/>
      <c r="C290" s="36"/>
      <c r="D290" s="152"/>
      <c r="E290" s="3"/>
    </row>
    <row r="291" spans="1:5" ht="12.75">
      <c r="A291" s="36"/>
      <c r="B291" s="36"/>
      <c r="C291" s="36"/>
      <c r="D291" s="152"/>
      <c r="E291" s="3"/>
    </row>
    <row r="292" spans="1:5" ht="12.75">
      <c r="A292" s="36"/>
      <c r="B292" s="36"/>
      <c r="C292" s="36"/>
      <c r="D292" s="152"/>
      <c r="E292" s="3"/>
    </row>
    <row r="293" spans="1:5" ht="12.75">
      <c r="A293" s="36"/>
      <c r="B293" s="36"/>
      <c r="C293" s="36"/>
      <c r="D293" s="152"/>
      <c r="E293" s="3"/>
    </row>
    <row r="294" spans="1:5" ht="12.75">
      <c r="A294" s="36"/>
      <c r="B294" s="36"/>
      <c r="C294" s="36"/>
      <c r="D294" s="152"/>
      <c r="E294" s="3"/>
    </row>
    <row r="295" spans="1:5" ht="12.75">
      <c r="A295" s="36"/>
      <c r="B295" s="36"/>
      <c r="C295" s="36"/>
      <c r="D295" s="152"/>
      <c r="E295" s="3"/>
    </row>
    <row r="296" spans="1:5" ht="12.75">
      <c r="A296" s="36"/>
      <c r="B296" s="36"/>
      <c r="C296" s="36"/>
      <c r="D296" s="152"/>
      <c r="E296" s="3"/>
    </row>
    <row r="297" spans="1:5" ht="12.75">
      <c r="A297" s="36"/>
      <c r="B297" s="36"/>
      <c r="C297" s="36"/>
      <c r="D297" s="152"/>
      <c r="E297" s="3"/>
    </row>
    <row r="298" spans="1:5" ht="12.75">
      <c r="A298" s="36"/>
      <c r="B298" s="36"/>
      <c r="C298" s="36"/>
      <c r="D298" s="152"/>
      <c r="E298" s="3"/>
    </row>
    <row r="299" spans="1:5" ht="12.75">
      <c r="A299" s="36"/>
      <c r="B299" s="36"/>
      <c r="C299" s="36"/>
      <c r="D299" s="152"/>
      <c r="E299" s="3"/>
    </row>
    <row r="300" spans="1:5" ht="12.75">
      <c r="A300" s="36"/>
      <c r="B300" s="36"/>
      <c r="C300" s="36"/>
      <c r="D300" s="152"/>
      <c r="E300" s="3"/>
    </row>
    <row r="301" spans="1:5" ht="12.75">
      <c r="A301" s="36"/>
      <c r="B301" s="36"/>
      <c r="C301" s="36"/>
      <c r="D301" s="152"/>
      <c r="E301" s="3"/>
    </row>
    <row r="302" spans="1:5" ht="12.75">
      <c r="A302" s="36"/>
      <c r="B302" s="36"/>
      <c r="C302" s="36"/>
      <c r="D302" s="36"/>
      <c r="E302" s="3"/>
    </row>
    <row r="303" spans="1:5" ht="12.75">
      <c r="A303" s="36"/>
      <c r="B303" s="36"/>
      <c r="C303" s="36"/>
      <c r="D303" s="36"/>
      <c r="E303" s="3"/>
    </row>
    <row r="304" spans="1:5" ht="12.75">
      <c r="A304" s="36"/>
      <c r="B304" s="36"/>
      <c r="C304" s="36"/>
      <c r="D304" s="36"/>
      <c r="E304" s="3"/>
    </row>
    <row r="305" spans="1:5" ht="12.75">
      <c r="A305" s="36"/>
      <c r="B305" s="36"/>
      <c r="C305" s="36"/>
      <c r="D305" s="36"/>
      <c r="E305" s="3"/>
    </row>
    <row r="306" spans="1:5" ht="12.75">
      <c r="A306" s="36"/>
      <c r="B306" s="36"/>
      <c r="C306" s="36"/>
      <c r="D306" s="36"/>
      <c r="E306" s="3"/>
    </row>
    <row r="307" spans="1:5" ht="12.75">
      <c r="A307" s="36"/>
      <c r="B307" s="36"/>
      <c r="C307" s="36"/>
      <c r="D307" s="36"/>
      <c r="E307" s="3"/>
    </row>
    <row r="308" spans="1:5" ht="12.75">
      <c r="A308" s="36"/>
      <c r="B308" s="36"/>
      <c r="C308" s="36"/>
      <c r="D308" s="36"/>
      <c r="E308" s="3"/>
    </row>
    <row r="309" spans="1:5" ht="12.75">
      <c r="A309" s="36"/>
      <c r="B309" s="36"/>
      <c r="C309" s="36"/>
      <c r="D309" s="36"/>
      <c r="E309" s="3"/>
    </row>
    <row r="310" spans="1:5" ht="12.75">
      <c r="A310" s="36"/>
      <c r="B310" s="36"/>
      <c r="C310" s="36"/>
      <c r="D310" s="36"/>
      <c r="E310" s="3"/>
    </row>
    <row r="311" spans="1:5" ht="12.75">
      <c r="A311" s="36"/>
      <c r="B311" s="36"/>
      <c r="C311" s="36"/>
      <c r="D311" s="36"/>
      <c r="E311" s="3"/>
    </row>
    <row r="312" spans="1:5" ht="12.75">
      <c r="A312" s="36"/>
      <c r="B312" s="36"/>
      <c r="C312" s="36"/>
      <c r="D312" s="36"/>
      <c r="E312" s="3"/>
    </row>
    <row r="313" spans="1:5" ht="12.75">
      <c r="A313" s="36"/>
      <c r="B313" s="36"/>
      <c r="C313" s="36"/>
      <c r="D313" s="36"/>
      <c r="E313" s="3"/>
    </row>
    <row r="314" spans="1:5" ht="12.75">
      <c r="A314" s="36"/>
      <c r="B314" s="36"/>
      <c r="C314" s="36"/>
      <c r="D314" s="36"/>
      <c r="E314" s="3"/>
    </row>
    <row r="315" spans="1:5" ht="12.75">
      <c r="A315" s="36"/>
      <c r="B315" s="36"/>
      <c r="C315" s="36"/>
      <c r="D315" s="36"/>
      <c r="E315" s="3"/>
    </row>
    <row r="316" spans="1:5" ht="12.75">
      <c r="A316" s="36"/>
      <c r="B316" s="36"/>
      <c r="C316" s="36"/>
      <c r="D316" s="36"/>
      <c r="E316" s="3"/>
    </row>
    <row r="317" spans="1:5" ht="12.75">
      <c r="A317" s="36"/>
      <c r="B317" s="36"/>
      <c r="C317" s="36"/>
      <c r="D317" s="36"/>
      <c r="E317" s="3"/>
    </row>
    <row r="318" spans="1:5" ht="12.75">
      <c r="A318" s="36"/>
      <c r="B318" s="36"/>
      <c r="C318" s="36"/>
      <c r="D318" s="36"/>
      <c r="E318" s="3"/>
    </row>
    <row r="319" spans="1:5" ht="12.75">
      <c r="A319" s="36"/>
      <c r="B319" s="36"/>
      <c r="C319" s="36"/>
      <c r="D319" s="36"/>
      <c r="E319" s="3"/>
    </row>
    <row r="320" spans="1:5" ht="12.75">
      <c r="A320" s="36"/>
      <c r="B320" s="36"/>
      <c r="C320" s="36"/>
      <c r="D320" s="36"/>
      <c r="E320" s="3"/>
    </row>
    <row r="321" spans="1:5" ht="12.75">
      <c r="A321" s="36"/>
      <c r="B321" s="36"/>
      <c r="C321" s="36"/>
      <c r="D321" s="36"/>
      <c r="E321" s="3"/>
    </row>
    <row r="322" spans="1:5" ht="12.75">
      <c r="A322" s="36"/>
      <c r="B322" s="36"/>
      <c r="C322" s="36"/>
      <c r="D322" s="36"/>
      <c r="E322" s="3"/>
    </row>
    <row r="323" spans="1:5" ht="12.75">
      <c r="A323" s="36"/>
      <c r="B323" s="36"/>
      <c r="C323" s="36"/>
      <c r="D323" s="36"/>
      <c r="E323" s="3"/>
    </row>
    <row r="324" spans="1:5" ht="12.75">
      <c r="A324" s="36"/>
      <c r="B324" s="36"/>
      <c r="C324" s="36"/>
      <c r="D324" s="36"/>
      <c r="E324" s="3"/>
    </row>
    <row r="325" spans="1:5" ht="12.75">
      <c r="A325" s="36"/>
      <c r="B325" s="36"/>
      <c r="C325" s="36"/>
      <c r="D325" s="36"/>
      <c r="E325" s="3"/>
    </row>
    <row r="326" spans="1:5" ht="12.75">
      <c r="A326" s="36"/>
      <c r="B326" s="36"/>
      <c r="C326" s="36"/>
      <c r="D326" s="36"/>
      <c r="E326" s="3"/>
    </row>
    <row r="327" spans="1:5" ht="12.75">
      <c r="A327" s="36"/>
      <c r="B327" s="36"/>
      <c r="C327" s="36"/>
      <c r="D327" s="36"/>
      <c r="E327" s="3"/>
    </row>
    <row r="328" spans="1:5" ht="12.75">
      <c r="A328" s="36"/>
      <c r="B328" s="36"/>
      <c r="C328" s="36"/>
      <c r="D328" s="36"/>
      <c r="E328" s="3"/>
    </row>
    <row r="329" spans="1:5" ht="12.75">
      <c r="A329" s="36"/>
      <c r="B329" s="36"/>
      <c r="C329" s="36"/>
      <c r="D329" s="36"/>
      <c r="E329" s="3"/>
    </row>
    <row r="330" spans="1:5" ht="12.75">
      <c r="A330" s="36"/>
      <c r="B330" s="36"/>
      <c r="C330" s="36"/>
      <c r="D330" s="36"/>
      <c r="E330" s="3"/>
    </row>
    <row r="331" spans="1:5" ht="12.75">
      <c r="A331" s="36"/>
      <c r="B331" s="36"/>
      <c r="C331" s="36"/>
      <c r="D331" s="36"/>
      <c r="E331" s="3"/>
    </row>
    <row r="332" spans="1:5" ht="12.75">
      <c r="A332" s="36"/>
      <c r="B332" s="36"/>
      <c r="C332" s="36"/>
      <c r="D332" s="36"/>
      <c r="E332" s="3"/>
    </row>
    <row r="333" spans="1:5" ht="12.75">
      <c r="A333" s="36"/>
      <c r="B333" s="36"/>
      <c r="C333" s="36"/>
      <c r="D333" s="36"/>
      <c r="E333" s="3"/>
    </row>
    <row r="334" spans="1:5" ht="12.75">
      <c r="A334" s="36"/>
      <c r="B334" s="36"/>
      <c r="C334" s="36"/>
      <c r="D334" s="36"/>
      <c r="E334" s="3"/>
    </row>
    <row r="335" spans="1:5" ht="12.75">
      <c r="A335" s="36"/>
      <c r="B335" s="36"/>
      <c r="C335" s="36"/>
      <c r="D335" s="36"/>
      <c r="E335" s="3"/>
    </row>
    <row r="336" spans="1:5" ht="12.75">
      <c r="A336" s="36"/>
      <c r="B336" s="36"/>
      <c r="C336" s="36"/>
      <c r="D336" s="36"/>
      <c r="E336" s="3"/>
    </row>
    <row r="337" spans="1:5" ht="12.75">
      <c r="A337" s="36"/>
      <c r="B337" s="36"/>
      <c r="C337" s="36"/>
      <c r="D337" s="36"/>
      <c r="E337" s="3"/>
    </row>
    <row r="338" spans="1:5" ht="12.75">
      <c r="A338" s="36"/>
      <c r="B338" s="36"/>
      <c r="C338" s="36"/>
      <c r="D338" s="36"/>
      <c r="E338" s="3"/>
    </row>
    <row r="339" spans="1:4" ht="12.75">
      <c r="A339" s="36"/>
      <c r="B339" s="36"/>
      <c r="C339" s="36"/>
      <c r="D339" s="36"/>
    </row>
    <row r="340" spans="1:4" ht="12.75">
      <c r="A340" s="36"/>
      <c r="B340" s="36"/>
      <c r="C340" s="36"/>
      <c r="D340" s="36"/>
    </row>
    <row r="341" spans="1:4" ht="12.75">
      <c r="A341" s="36"/>
      <c r="B341" s="36"/>
      <c r="C341" s="36"/>
      <c r="D341" s="36"/>
    </row>
    <row r="342" spans="1:4" ht="12.75">
      <c r="A342" s="36"/>
      <c r="B342" s="36"/>
      <c r="C342" s="36"/>
      <c r="D342" s="36"/>
    </row>
    <row r="343" spans="1:4" ht="12.75">
      <c r="A343" s="36"/>
      <c r="B343" s="36"/>
      <c r="C343" s="36"/>
      <c r="D343" s="36"/>
    </row>
    <row r="344" spans="1:4" ht="12.75">
      <c r="A344" s="36"/>
      <c r="B344" s="36"/>
      <c r="C344" s="36"/>
      <c r="D344" s="36"/>
    </row>
    <row r="345" spans="1:4" ht="12.75">
      <c r="A345" s="36"/>
      <c r="B345" s="36"/>
      <c r="C345" s="36"/>
      <c r="D345" s="36"/>
    </row>
    <row r="346" spans="1:4" ht="12.75">
      <c r="A346" s="36"/>
      <c r="B346" s="36"/>
      <c r="C346" s="36"/>
      <c r="D346" s="36"/>
    </row>
    <row r="347" spans="1:4" ht="12.75">
      <c r="A347" s="36"/>
      <c r="B347" s="36"/>
      <c r="C347" s="36"/>
      <c r="D347" s="36"/>
    </row>
    <row r="348" spans="1:4" ht="12.75">
      <c r="A348" s="36"/>
      <c r="B348" s="36"/>
      <c r="C348" s="36"/>
      <c r="D348" s="36"/>
    </row>
    <row r="349" spans="1:4" ht="12.75">
      <c r="A349" s="36"/>
      <c r="B349" s="36"/>
      <c r="C349" s="36"/>
      <c r="D349" s="36"/>
    </row>
    <row r="350" spans="1:4" ht="12.75">
      <c r="A350" s="36"/>
      <c r="B350" s="36"/>
      <c r="C350" s="36"/>
      <c r="D350" s="36"/>
    </row>
    <row r="351" spans="1:4" ht="12.75">
      <c r="A351" s="36"/>
      <c r="B351" s="36"/>
      <c r="C351" s="36"/>
      <c r="D351" s="36"/>
    </row>
    <row r="352" spans="1:4" ht="12.75">
      <c r="A352" s="36"/>
      <c r="B352" s="36"/>
      <c r="C352" s="36"/>
      <c r="D352" s="36"/>
    </row>
    <row r="353" spans="1:4" s="3" customFormat="1" ht="12.75">
      <c r="A353" s="36"/>
      <c r="B353" s="36"/>
      <c r="C353" s="36"/>
      <c r="D353" s="36"/>
    </row>
    <row r="354" spans="1:4" s="3" customFormat="1" ht="12.75">
      <c r="A354" s="36"/>
      <c r="B354" s="36"/>
      <c r="C354" s="36"/>
      <c r="D354" s="36"/>
    </row>
    <row r="355" spans="1:4" s="3" customFormat="1" ht="12.75">
      <c r="A355" s="36"/>
      <c r="B355" s="36"/>
      <c r="C355" s="36"/>
      <c r="D355" s="36"/>
    </row>
    <row r="356" spans="1:4" s="3" customFormat="1" ht="12.75">
      <c r="A356" s="36"/>
      <c r="B356" s="36"/>
      <c r="C356" s="36"/>
      <c r="D356" s="36"/>
    </row>
    <row r="357" spans="1:4" s="3" customFormat="1" ht="12.75">
      <c r="A357" s="36"/>
      <c r="B357" s="36"/>
      <c r="C357" s="36"/>
      <c r="D357" s="36"/>
    </row>
    <row r="358" spans="1:4" s="3" customFormat="1" ht="12.75">
      <c r="A358" s="36"/>
      <c r="B358" s="36"/>
      <c r="C358" s="36"/>
      <c r="D358" s="36"/>
    </row>
    <row r="359" spans="1:4" s="3" customFormat="1" ht="12.75">
      <c r="A359" s="36"/>
      <c r="B359" s="36"/>
      <c r="C359" s="36"/>
      <c r="D359" s="36"/>
    </row>
    <row r="360" spans="1:4" s="3" customFormat="1" ht="12.75">
      <c r="A360" s="36"/>
      <c r="B360" s="36"/>
      <c r="C360" s="36"/>
      <c r="D360" s="36"/>
    </row>
    <row r="361" spans="1:4" s="3" customFormat="1" ht="12.75">
      <c r="A361" s="36"/>
      <c r="B361" s="36"/>
      <c r="C361" s="36"/>
      <c r="D361" s="36"/>
    </row>
    <row r="362" spans="1:4" s="3" customFormat="1" ht="12.75">
      <c r="A362" s="36"/>
      <c r="B362" s="36"/>
      <c r="C362" s="36"/>
      <c r="D362" s="36"/>
    </row>
    <row r="363" spans="1:4" s="3" customFormat="1" ht="12.75">
      <c r="A363" s="36"/>
      <c r="B363" s="36"/>
      <c r="C363" s="36"/>
      <c r="D363" s="36"/>
    </row>
    <row r="364" s="3" customFormat="1" ht="12.75">
      <c r="D364" s="36"/>
    </row>
    <row r="365" s="3" customFormat="1" ht="12.75">
      <c r="D365" s="36"/>
    </row>
    <row r="366" s="3" customFormat="1" ht="12.75">
      <c r="D366" s="36"/>
    </row>
    <row r="367" s="3" customFormat="1" ht="12.75">
      <c r="D367" s="36"/>
    </row>
    <row r="368" s="3" customFormat="1" ht="12.75">
      <c r="D368" s="36"/>
    </row>
    <row r="369" s="3" customFormat="1" ht="12.75">
      <c r="D369" s="36"/>
    </row>
    <row r="370" s="3" customFormat="1" ht="12.75">
      <c r="D370" s="36"/>
    </row>
    <row r="371" s="3" customFormat="1" ht="12.75">
      <c r="D371" s="36"/>
    </row>
    <row r="372" s="3" customFormat="1" ht="12.75">
      <c r="D372" s="36"/>
    </row>
    <row r="373" s="3" customFormat="1" ht="12.75">
      <c r="D373" s="36"/>
    </row>
    <row r="374" s="3" customFormat="1" ht="12.75">
      <c r="D374" s="36"/>
    </row>
    <row r="375" s="3" customFormat="1" ht="12.75">
      <c r="D375" s="36"/>
    </row>
    <row r="376" s="3" customFormat="1" ht="12.75">
      <c r="D376" s="36"/>
    </row>
    <row r="377" s="3" customFormat="1" ht="12.75">
      <c r="D377" s="36"/>
    </row>
    <row r="378" s="3" customFormat="1" ht="12.75">
      <c r="D378" s="36"/>
    </row>
    <row r="379" s="3" customFormat="1" ht="12.75">
      <c r="D379" s="36"/>
    </row>
    <row r="380" s="3" customFormat="1" ht="12.75">
      <c r="D380" s="36"/>
    </row>
    <row r="381" s="3" customFormat="1" ht="12.75">
      <c r="D381" s="36"/>
    </row>
    <row r="382" s="3" customFormat="1" ht="12.75">
      <c r="D382" s="36"/>
    </row>
    <row r="383" s="3" customFormat="1" ht="12.75">
      <c r="D383" s="36"/>
    </row>
    <row r="384" s="3" customFormat="1" ht="12.75">
      <c r="D384" s="36"/>
    </row>
    <row r="385" s="3" customFormat="1" ht="12.75">
      <c r="D385" s="36"/>
    </row>
    <row r="386" s="3" customFormat="1" ht="12.75">
      <c r="D386" s="36"/>
    </row>
    <row r="387" s="3" customFormat="1" ht="12.75">
      <c r="D387" s="36"/>
    </row>
    <row r="388" s="3" customFormat="1" ht="12.75">
      <c r="D388" s="36"/>
    </row>
    <row r="389" s="3" customFormat="1" ht="12.75">
      <c r="D389" s="36"/>
    </row>
    <row r="390" s="3" customFormat="1" ht="12.75">
      <c r="D390" s="36"/>
    </row>
    <row r="391" s="3" customFormat="1" ht="12.75">
      <c r="D391" s="36"/>
    </row>
    <row r="392" s="3" customFormat="1" ht="12.75">
      <c r="D392" s="36"/>
    </row>
    <row r="393" s="3" customFormat="1" ht="12.75">
      <c r="D393" s="36"/>
    </row>
    <row r="394" s="3" customFormat="1" ht="12.75">
      <c r="D394" s="36"/>
    </row>
    <row r="395" s="3" customFormat="1" ht="12.75">
      <c r="D395" s="36"/>
    </row>
    <row r="396" s="3" customFormat="1" ht="12.75">
      <c r="D396" s="36"/>
    </row>
    <row r="397" s="3" customFormat="1" ht="12.75">
      <c r="D397" s="36"/>
    </row>
    <row r="398" s="3" customFormat="1" ht="12.75">
      <c r="D398" s="36"/>
    </row>
    <row r="399" s="3" customFormat="1" ht="12.75">
      <c r="D399" s="36"/>
    </row>
    <row r="400" s="3" customFormat="1" ht="12.75">
      <c r="D400" s="36"/>
    </row>
    <row r="401" s="3" customFormat="1" ht="12.75">
      <c r="D401" s="36"/>
    </row>
    <row r="402" s="3" customFormat="1" ht="12.75">
      <c r="D402" s="36"/>
    </row>
    <row r="403" s="3" customFormat="1" ht="12.75">
      <c r="D403" s="36"/>
    </row>
    <row r="404" s="3" customFormat="1" ht="12.75">
      <c r="D404" s="36"/>
    </row>
  </sheetData>
  <sheetProtection/>
  <mergeCells count="8">
    <mergeCell ref="A9:A11"/>
    <mergeCell ref="B9:B11"/>
    <mergeCell ref="C9:C11"/>
    <mergeCell ref="D9:D11"/>
    <mergeCell ref="E9:N9"/>
    <mergeCell ref="E10:E11"/>
    <mergeCell ref="F10:M10"/>
    <mergeCell ref="N10:N1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oko</cp:lastModifiedBy>
  <cp:lastPrinted>2012-03-07T11:07:37Z</cp:lastPrinted>
  <dcterms:created xsi:type="dcterms:W3CDTF">2011-09-06T05:30:45Z</dcterms:created>
  <dcterms:modified xsi:type="dcterms:W3CDTF">2012-03-07T11:08:03Z</dcterms:modified>
  <cp:category/>
  <cp:version/>
  <cp:contentType/>
  <cp:contentStatus/>
</cp:coreProperties>
</file>